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2120" windowHeight="7056" tabRatio="601" activeTab="0"/>
  </bookViews>
  <sheets>
    <sheet name="доходы 2018" sheetId="1" r:id="rId1"/>
  </sheets>
  <definedNames>
    <definedName name="_xlnm.Print_Titles" localSheetId="0">'доходы 2018'!$9:$10</definedName>
  </definedNames>
  <calcPr fullCalcOnLoad="1"/>
</workbook>
</file>

<file path=xl/sharedStrings.xml><?xml version="1.0" encoding="utf-8"?>
<sst xmlns="http://schemas.openxmlformats.org/spreadsheetml/2006/main" count="332" uniqueCount="274">
  <si>
    <t>Наименования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</si>
  <si>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</si>
  <si>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</si>
  <si>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</si>
  <si>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</si>
  <si>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</si>
  <si>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</si>
  <si>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</si>
  <si>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</si>
  <si>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</si>
  <si>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</si>
  <si>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</si>
  <si>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</si>
  <si>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</si>
  <si>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</si>
  <si>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</si>
  <si>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</si>
  <si>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</si>
  <si>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</si>
  <si>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</si>
  <si>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 государственную регистрацию, а также за совершение прочих юридически значимых действий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</si>
  <si>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</si>
  <si>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</si>
  <si>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</si>
  <si>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</si>
  <si>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000 1 11 05020 00 0000 120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</si>
  <si>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</si>
  <si>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</si>
  <si>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</si>
  <si>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</si>
  <si>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</si>
  <si>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</si>
  <si>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</si>
  <si>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</si>
  <si>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</si>
  <si>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</si>
  <si>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</si>
  <si>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</si>
  <si>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</si>
  <si>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</si>
  <si>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</si>
  <si>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</si>
  <si>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</si>
  <si>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</si>
  <si>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</si>
  <si>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</si>
  <si>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</si>
  <si>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</si>
  <si>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в том числе на:</t>
  </si>
  <si>
    <t>Прочие субвенции</t>
  </si>
  <si>
    <t>Прочие субвенции бюджетам городских округов</t>
  </si>
  <si>
    <t xml:space="preserve">ВСЕГО ДОХОДОВ </t>
  </si>
  <si>
    <t>000 1 11 09000 00 0000 120</t>
  </si>
  <si>
    <t>в том числе: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</si>
  <si>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  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</si>
  <si>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</si>
  <si>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</si>
  <si>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</si>
  <si>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000 1 05 01000 00 0000 110</t>
  </si>
  <si>
    <t>000 1 17 05040 04 0000 180</t>
  </si>
  <si>
    <t>Прочие неналоговые доходы бюджетов городских округов</t>
  </si>
  <si>
    <t>000 1 05 02010 02 0000 110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</si>
  <si>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</si>
  <si>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</si>
  <si>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</si>
  <si>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</si>
  <si>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</si>
  <si>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</si>
  <si>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</si>
  <si>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</si>
  <si>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 земельных участков муниципальных бюджетных и автономных учреждений)</t>
  </si>
  <si>
    <t>000 1 11 09040 00 0000 120</t>
  </si>
  <si>
    <t>000 1 11 09044 04 0000 120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</si>
  <si>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</si>
  <si>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</si>
  <si>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</si>
  <si>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000 1 11 07000 00 0000 120</t>
  </si>
  <si>
    <t>000 1 11 07010 00 0000 120</t>
  </si>
  <si>
    <t>000 1 1107014 04 0000 120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</si>
  <si>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</si>
  <si>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</si>
  <si>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000 1 11 05012 04 0000 120</t>
  </si>
  <si>
    <t>000 1 14 02040 04 0000 410</t>
  </si>
  <si>
    <t>000 1 14 02043 04 0000 410</t>
  </si>
  <si>
    <t xml:space="preserve">Доходы, получаемые в виде арендной платы за земельные участки, государственная собственность на которые не разграничена, и которые расположены  в границах городских округов, а также средства от продажи права на заключение договоров аренды указанных земельных участков </t>
  </si>
  <si>
    <t>000 1 05 02000 02 0000 110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</si>
  <si>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</si>
  <si>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</si>
  <si>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</si>
  <si>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</si>
  <si>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упрощенной системы налогообложения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</si>
  <si>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</si>
  <si>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000 1 11 09044 04 0002 120</t>
  </si>
  <si>
    <t>000 1 11 09044 04 0003 120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</si>
  <si>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</si>
  <si>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</si>
  <si>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</si>
  <si>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</si>
  <si>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выплату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</si>
  <si>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 xml:space="preserve"> на оплату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</si>
  <si>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на оплату банковских и почтовых услуг по перечислению 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</si>
  <si>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приобретение учебников и учебных пособий, средств обучения, игр, игрушек</t>
  </si>
  <si>
    <t>в том числе поступление налога на доходы физических лиц по дополнительному нормативу отчислений</t>
  </si>
  <si>
    <t>000 1 03 02230 01 0000 110</t>
  </si>
  <si>
    <t>000 1 03 02240 01 0000 110</t>
  </si>
  <si>
    <t>000 1 03 02250 01 0000 110</t>
  </si>
  <si>
    <t>000 1 03 02260 01 0000 110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</si>
  <si>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</si>
  <si>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</si>
  <si>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</si>
  <si>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000 1 13 02990 00 0000 130</t>
  </si>
  <si>
    <t>000 1 13 02994 04 0000 130</t>
  </si>
  <si>
    <t>000 1 11 05070 00 0000 120</t>
  </si>
  <si>
    <t>000 1 11 05074 04 0000 120</t>
  </si>
  <si>
    <t xml:space="preserve">на оплату труда педагогических работников </t>
  </si>
  <si>
    <t>Доходы от сдачи в аренду имущества, составляющего казну городских округов (за исключением земельных участков)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</si>
  <si>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</si>
  <si>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</si>
  <si>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</si>
  <si>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</si>
  <si>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</si>
  <si>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</si>
  <si>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</si>
  <si>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</si>
  <si>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</si>
  <si>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</si>
  <si>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</si>
  <si>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000 1 06 06030 00 0000 110</t>
  </si>
  <si>
    <t>000 1 06 06032 04 0000 110</t>
  </si>
  <si>
    <t>000 1 06 06040 00 0000 110</t>
  </si>
  <si>
    <t>000 1 06 06042 04 0000 110</t>
  </si>
  <si>
    <t>Земельный налог с организаций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</si>
  <si>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</si>
  <si>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</si>
  <si>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</si>
  <si>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 организации, реализующие образовательные программы дошкольного образования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</si>
  <si>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</si>
  <si>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Коды</t>
  </si>
  <si>
    <t>на оплату труда учебно-вспомогательного персонала</t>
  </si>
  <si>
    <t>на оплату труда прочего персонала</t>
  </si>
  <si>
    <t>оплату труда педагогических работников</t>
  </si>
  <si>
    <t>приобретение учебников, учебных пособий, средств обучения, игр, игрушек</t>
  </si>
  <si>
    <t>оплату труда прочего персонала</t>
  </si>
  <si>
    <t>оплату труда учебно-вспомогательного персонала</t>
  </si>
  <si>
    <t>000 1 13 02000 00 0000 130</t>
  </si>
  <si>
    <t>Доходы от компенсации затрат государства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</si>
  <si>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</si>
  <si>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</si>
  <si>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</si>
  <si>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</si>
  <si>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</si>
  <si>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</si>
  <si>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на оплату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 организаций в Московской области,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</si>
  <si>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на оплату труда административно-хозяйственных, учебно-вспомогательных и иных работников</t>
  </si>
  <si>
    <t>Прочие неналоговые доходы бюджетов городских округов (плата за размещение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</si>
  <si>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</si>
  <si>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 (плата за наем) в муниципальном жилищном фонде)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</si>
  <si>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 на территории городского округа, в том числе поступления от продажи права за заключение договоров на установку и эксплуатацию рекламных конструкций)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</si>
  <si>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</si>
  <si>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</si>
  <si>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к решению Совета депутатов городского округа Фрязино</t>
  </si>
  <si>
    <t>000 1 17 05040 04 0009 180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</si>
  <si>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</si>
  <si>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</si>
  <si>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</si>
  <si>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</si>
  <si>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</si>
  <si>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</si>
  <si>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</si>
  <si>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оказания платных услуг  и компенсации затрат государства</t>
  </si>
  <si>
    <t>Доходы от реализации имущества, находящегося в собственности городских округов (за исключением движимого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</si>
  <si>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 государственной и муниципальной собственности </t>
  </si>
  <si>
    <t>000 1 08 07173 01 0000 110</t>
  </si>
  <si>
    <t>Государственная пошлина за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</si>
  <si>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</si>
  <si>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</si>
  <si>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</si>
  <si>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в том числе на :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</si>
  <si>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</si>
  <si>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</si>
  <si>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</si>
  <si>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</si>
  <si>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</si>
  <si>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</si>
  <si>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</si>
  <si>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</si>
  <si>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 инвалидов в Российской Федерации"</t>
  </si>
  <si>
    <t>000 2 02 35176 00 0000 150</t>
  </si>
  <si>
    <t>Прочие неналоговые доходы бюджетов городских округов (доходы от реализации инвестиционных контрактов на строительство объектов недвижимости)</t>
  </si>
  <si>
    <t>000 1 17 05040 04 0001 180</t>
  </si>
  <si>
    <t>Прочие субсидии бюджетам городских округов (субсидия бюджетам муниципальных образований Московской области на мероприятия по приобретению музыкальных инструментов для оснащения муниципальных учреждений дополнительного образования сферы культуры)</t>
  </si>
  <si>
    <t>Прочие субсидии бюджетам городских округов (субсидия на мероприятия по организации отдыха детей в каникулярное время)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</si>
  <si>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муниципальным районам и городским округам  Московской области  государственных полномочий по временному  хранению, 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</si>
  <si>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Субвенции бюджетам городских округов на выполнение передаваемых полномочий субъектов Российской Федерации (субвенции на обеспечение переданных государственных полномочий в сфере образования и организации деятельности  комиссий по делам несовершеннолетних и защите их прав городов и районов)</t>
  </si>
  <si>
    <t>Субвенции бюджетам городских округов на выполнение передаваемых полномочий субъектов Российской Федерации (субвенции на оплату расходов, связанных с компенсацией проезда к месту учебы и обратно отдельным категориям обучающихся  по очной форме обучения в муниципальных общеобразовательных организациях Московской области)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</si>
  <si>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Московской области )</t>
  </si>
  <si>
    <t>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образования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</si>
  <si>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животных)</t>
  </si>
  <si>
    <t>Субвенции бюджетам городских округов на выполнение передаваемых полномочий субъектов Российской Федерации (субвенция на 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</si>
  <si>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 государственных полномочий Московской области в области земельных отношений)</t>
  </si>
  <si>
    <t>Прочие субвенции бюджетам городских округов (субвенция на обеспечение государственных  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 обеспечение  дополнительного образования в муниципальных общеобразовательных организациях в Московской области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</si>
  <si>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Прочие субвенции бюджетам городских округов (субвенция на   обеспечение государственных гарантий реализации прав граждан на получение  общедоступного и бесплатного  дошкольного образования в муниципальных дошкольных образовательных организациях 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</si>
  <si>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</si>
  <si>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Прочие субсидии бюджетам городских округов (субсидия на ремонт подъездов в многоквартирных домах)</t>
  </si>
  <si>
    <t>000 2 02 10000 00 0000 150</t>
  </si>
  <si>
    <t>000 2 02 15001 00 0000 150</t>
  </si>
  <si>
    <t>000 2 02 15001 04 0000 150</t>
  </si>
  <si>
    <t>000 2 02 20000 00 0000 150</t>
  </si>
  <si>
    <t>000 2 02 25525 00 0000 150</t>
  </si>
  <si>
    <t>000 2 02 25525 04 0000 150</t>
  </si>
  <si>
    <t>000 2 02 29999 04 0000 150</t>
  </si>
  <si>
    <t>000 2 02 30000 00 0000 150</t>
  </si>
  <si>
    <t>000 2 02 30022 04 0000 150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</si>
  <si>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</si>
  <si>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</si>
  <si>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</si>
  <si>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</si>
  <si>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</si>
  <si>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</si>
  <si>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000 2 02 35118 00 0000 150</t>
  </si>
  <si>
    <t>000 2 02 35118 04 0000 150</t>
  </si>
  <si>
    <t>000 2 02 39999 00 0000 150</t>
  </si>
  <si>
    <t>000 2 02 39999 04 0000 150</t>
  </si>
  <si>
    <t>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</si>
  <si>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</si>
  <si>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</si>
  <si>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000 2 02 27112 00 0000 150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</si>
  <si>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</si>
  <si>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 (субсидия на проектирование и строительство дошкольных образовательных организаций)</t>
  </si>
  <si>
    <t>Субсидии бюджетам городских округов на софинансирование капитальных вложений в объекты муниципальной собственности (субсидия на капитальные вложения в общеобразовательные организации в целях обеспечения односменного режима обучения)</t>
  </si>
  <si>
    <t xml:space="preserve">от                № </t>
  </si>
  <si>
    <t>"О бюджете городского округа Фрязино на 2020 год и на плановый период 2021 и 2022 годов"</t>
  </si>
  <si>
    <t xml:space="preserve">ПОСТУПЛЕНИЕ ДОХОДОВ В БЮДЖЕТ ГОРОДСКОГО ОКРУГА ФРЯЗИНО НА 2020 ГОД </t>
  </si>
  <si>
    <t>000 1 16 01203 01 0000 140</t>
  </si>
  <si>
    <t>000 1 16 01200 01 0000 140</t>
  </si>
  <si>
    <t>000 1 16 07090 04 0000 140</t>
  </si>
  <si>
    <t>000 1 16 07090 00 0000 140</t>
  </si>
  <si>
    <r>
      <t>Доходы от реализации имущества, находящегося в государственной и муниципальной собственности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>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</t>
    </r>
    <r>
      <rPr>
        <u val="single"/>
        <sz val="12"/>
        <rFont val="Arial"/>
        <family val="2"/>
      </rPr>
      <t>)</t>
    </r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</si>
  <si>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</si>
  <si>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</si>
  <si>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</si>
  <si>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</si>
  <si>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</si>
  <si>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Прочие субсидии</t>
  </si>
  <si>
    <t>000 2 02 29999 00 0000 150</t>
  </si>
  <si>
    <t>000 2 02 30022 00 0000 150</t>
  </si>
  <si>
    <t>Запланировано (тыс. руб.)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</si>
  <si>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</si>
  <si>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</si>
  <si>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</si>
  <si>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</si>
  <si>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выполнение передаваемых полномочий субъектов Российской Федерации (субвенция для осуществления отдельных государственных полномочий в части присвоения адресов объектам адресации, изменения и аннулирования адресов,  присвоения наименования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</si>
  <si>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 государственным (муниципальным) органом, казенным учреждением, Центральным банком Российской Федерации</t>
  </si>
  <si>
    <t>Иные штрафы, нестойки,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</si>
  <si>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Субвенции бюджетам городских округов на выполнение передаваемых полномочий субъектов Российской Федерации(субвенции бюджетам муниципальных образований Московской области на  частичную компенсацию стоимости питания отдельным категориям обучающихся в муниципальных общеобразовательных организациях в 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обучения)</t>
  </si>
  <si>
    <t>Субвенции бюджетам городских округов на выполнение передаваемых полномочий субъектов Российской Федерации (субвенция на осуществлениепереданных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</si>
  <si>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000 2 02 35469 00 0000 150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</si>
  <si>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</si>
  <si>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</si>
  <si>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</si>
  <si>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</si>
  <si>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</si>
  <si>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(капитальный ремонт и ремонт дорог общего пользования)</t>
  </si>
  <si>
    <t>000 2 02 20216 04 0000 151</t>
  </si>
  <si>
    <t>Субсидии бюджетам городских округов на софинансирование капитальных вложений в объекты муниципальной собственности (субсидия на строительство и реконструкцию (модернизацию)  объектов питьевого водоснабжения)</t>
  </si>
  <si>
    <t>Прочие субсидии бюджетам городских округов (субсидия на предоставление доступа к электронным сервисам цифровой инфраструктуры в сфере жилищно-коммунального хозяйства)</t>
  </si>
  <si>
    <t>Прочие субсидии бюджетам городских округов (субсидия на компенсацию оплаты основного долга по ипотечному жилищному кредиту)</t>
  </si>
  <si>
    <t>Прочие субсидии бюджетам городских округов (субсидия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Федерайии за пределами территории  Российской Федерации, в многофункциональных центрах предоставления государственных и муниципальных услуг)</t>
  </si>
  <si>
    <t>Прочие субсидии бюджетам городских округов (субсидия на обеспечение организаций дошкольного, начального общего, основного общего и среднего общего образования, находящихся в  ведении органов местного самоурправления  муниципальных образований Московской области, доступом в сеть Интернет)</t>
  </si>
  <si>
    <t>Прочие субсидии бюджетам городских округов (субсидия на внедрение целевой модели цифровой образовательной среды в общеобразовательных организациях и профессиональных образовательных организациях)</t>
  </si>
  <si>
    <t>Прочие субсидии бюджетам городских округов (субсидия на оснащение планшетными компьютерами общеобразовательных организаций в Московской области)</t>
  </si>
  <si>
    <t>Прочие субсидии бюджетам городских округов (субсидия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</si>
  <si>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Прочие субсидии бюджетам городских округов (субсидия на реализацию программ формирования современной городской среды в части благоустройства общественных территорий)</t>
  </si>
  <si>
    <t>Прочие субсидии бюджетам городских округов (субсидия на устройство и капитальный ремонт электросетевого хозяйства, систем наружного освещения в рамках реализации проекта "Светлый город")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</si>
</sst>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Times New Roman Cyr"/>
      <family val="1"/>
    </font>
    <font>
      <sz val="10"/>
      <name val="Arial"/>
      <family val="0"/>
    </font>
    <font>
      <u val="single"/>
      <sz val="7.5"/>
      <color indexed="12"/>
      <name val="Times New Roman Cyr"/>
      <family val="1"/>
    </font>
    <font>
      <u val="single"/>
      <sz val="7.5"/>
      <color indexed="36"/>
      <name val="Times New Roman Cyr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73" fontId="5" fillId="32" borderId="10" xfId="0" applyNumberFormat="1" applyFont="1" applyFill="1" applyBorder="1" applyAlignment="1">
      <alignment/>
    </xf>
    <xf numFmtId="173" fontId="5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5" fillId="32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left"/>
    </xf>
    <xf numFmtId="173" fontId="4" fillId="32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73" fontId="4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173" fontId="5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 wrapText="1"/>
    </xf>
    <xf numFmtId="173" fontId="4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2" borderId="10" xfId="0" applyFont="1" applyFill="1" applyBorder="1" applyAlignment="1">
      <alignment horizontal="justify" vertical="center" wrapText="1"/>
    </xf>
    <xf numFmtId="173" fontId="5" fillId="32" borderId="10" xfId="0" applyNumberFormat="1" applyFont="1" applyFill="1" applyBorder="1" applyAlignment="1">
      <alignment horizontal="right"/>
    </xf>
    <xf numFmtId="0" fontId="5" fillId="32" borderId="0" xfId="0" applyFont="1" applyFill="1" applyAlignment="1">
      <alignment horizontal="center" wrapText="1"/>
    </xf>
    <xf numFmtId="172" fontId="5" fillId="32" borderId="11" xfId="0" applyNumberFormat="1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wrapText="1"/>
    </xf>
    <xf numFmtId="0" fontId="5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="55" zoomScaleNormal="55" zoomScalePageLayoutView="0" workbookViewId="0" topLeftCell="A85">
      <selection activeCell="C100" sqref="C100"/>
    </sheetView>
  </sheetViews>
  <sheetFormatPr defaultColWidth="9.00390625" defaultRowHeight="12.75"/>
  <cols>
    <col min="1" max="1" width="67.75390625" style="4" customWidth="1"/>
    <col min="2" max="2" width="37.125" style="4" customWidth="1"/>
    <col min="3" max="3" width="19.50390625" style="4" customWidth="1"/>
  </cols>
  <sheetData>
    <row r="1" spans="2:3" ht="15">
      <c r="B1" s="25"/>
      <c r="C1" s="25"/>
    </row>
    <row r="2" spans="2:3" ht="30" customHeight="1">
      <c r="B2" s="35" t="s">
        <v>151</v>
      </c>
      <c r="C2" s="35"/>
    </row>
    <row r="3" spans="2:3" ht="30" customHeight="1">
      <c r="B3" s="35" t="s">
        <v>160</v>
      </c>
      <c r="C3" s="35"/>
    </row>
    <row r="4" spans="2:3" ht="15.75" customHeight="1">
      <c r="B4" s="35" t="s">
        <v>230</v>
      </c>
      <c r="C4" s="42"/>
    </row>
    <row r="5" spans="1:3" ht="45.75" customHeight="1">
      <c r="A5" s="26"/>
      <c r="B5" s="35" t="s">
        <v>231</v>
      </c>
      <c r="C5" s="39"/>
    </row>
    <row r="6" spans="1:3" ht="6" customHeight="1">
      <c r="A6" s="25"/>
      <c r="B6" s="27"/>
      <c r="C6" s="25"/>
    </row>
    <row r="7" spans="1:3" ht="27.75" customHeight="1">
      <c r="A7" s="38" t="s">
        <v>232</v>
      </c>
      <c r="B7" s="38"/>
      <c r="C7" s="39"/>
    </row>
    <row r="8" spans="1:3" ht="7.5" customHeight="1">
      <c r="A8" s="25"/>
      <c r="B8" s="25"/>
      <c r="C8" s="25"/>
    </row>
    <row r="9" spans="1:3" ht="12.75">
      <c r="A9" s="40" t="s">
        <v>0</v>
      </c>
      <c r="B9" s="40" t="s">
        <v>137</v>
      </c>
      <c r="C9" s="36" t="s">
        <v>246</v>
      </c>
    </row>
    <row r="10" spans="1:3" ht="33.75" customHeight="1">
      <c r="A10" s="41"/>
      <c r="B10" s="41"/>
      <c r="C10" s="37"/>
    </row>
    <row r="11" spans="1:3" ht="15">
      <c r="A11" s="11" t="s">
        <v>2</v>
      </c>
      <c r="B11" s="8" t="s">
        <v>1</v>
      </c>
      <c r="C11" s="12">
        <f>C12+C24+C30+C38+C44+C61+C66+C70+C77+C84+C18</f>
        <v>1160817</v>
      </c>
    </row>
    <row r="12" spans="1:3" ht="15">
      <c r="A12" s="13" t="s">
        <v>4</v>
      </c>
      <c r="B12" s="14" t="s">
        <v>3</v>
      </c>
      <c r="C12" s="15">
        <f>C13</f>
        <v>695280</v>
      </c>
    </row>
    <row r="13" spans="1:3" s="1" customFormat="1" ht="15">
      <c r="A13" s="16" t="s">
        <v>6</v>
      </c>
      <c r="B13" s="7" t="s">
        <v>5</v>
      </c>
      <c r="C13" s="3">
        <f>C14+C15+C16+C17</f>
        <v>695280</v>
      </c>
    </row>
    <row r="14" spans="1:3" s="1" customFormat="1" ht="75">
      <c r="A14" s="10" t="s">
        <v>163</v>
      </c>
      <c r="B14" s="7" t="s">
        <v>162</v>
      </c>
      <c r="C14" s="2">
        <f>656680+20000</f>
        <v>676680</v>
      </c>
    </row>
    <row r="15" spans="1:3" s="1" customFormat="1" ht="105">
      <c r="A15" s="10" t="s">
        <v>165</v>
      </c>
      <c r="B15" s="7" t="s">
        <v>164</v>
      </c>
      <c r="C15" s="2">
        <v>4029</v>
      </c>
    </row>
    <row r="16" spans="1:3" s="1" customFormat="1" ht="45">
      <c r="A16" s="10" t="s">
        <v>126</v>
      </c>
      <c r="B16" s="7" t="s">
        <v>166</v>
      </c>
      <c r="C16" s="2">
        <v>10743</v>
      </c>
    </row>
    <row r="17" spans="1:3" s="1" customFormat="1" ht="90">
      <c r="A17" s="10" t="s">
        <v>168</v>
      </c>
      <c r="B17" s="7" t="s">
        <v>167</v>
      </c>
      <c r="C17" s="2">
        <v>3828</v>
      </c>
    </row>
    <row r="18" spans="1:3" ht="30.75">
      <c r="A18" s="17" t="s">
        <v>97</v>
      </c>
      <c r="B18" s="14" t="s">
        <v>94</v>
      </c>
      <c r="C18" s="9">
        <f>C19</f>
        <v>3128</v>
      </c>
    </row>
    <row r="19" spans="1:3" ht="30">
      <c r="A19" s="18" t="s">
        <v>96</v>
      </c>
      <c r="B19" s="19" t="s">
        <v>95</v>
      </c>
      <c r="C19" s="3">
        <f>C20+C21+C22+C23</f>
        <v>3128</v>
      </c>
    </row>
    <row r="20" spans="1:3" ht="75">
      <c r="A20" s="18" t="s">
        <v>122</v>
      </c>
      <c r="B20" s="19" t="s">
        <v>103</v>
      </c>
      <c r="C20" s="2">
        <v>1371</v>
      </c>
    </row>
    <row r="21" spans="1:3" ht="90">
      <c r="A21" s="18" t="s">
        <v>123</v>
      </c>
      <c r="B21" s="19" t="s">
        <v>104</v>
      </c>
      <c r="C21" s="2">
        <v>10</v>
      </c>
    </row>
    <row r="22" spans="1:3" ht="75">
      <c r="A22" s="18" t="s">
        <v>124</v>
      </c>
      <c r="B22" s="19" t="s">
        <v>105</v>
      </c>
      <c r="C22" s="2">
        <v>1990</v>
      </c>
    </row>
    <row r="23" spans="1:3" ht="75">
      <c r="A23" s="18" t="s">
        <v>125</v>
      </c>
      <c r="B23" s="19" t="s">
        <v>106</v>
      </c>
      <c r="C23" s="2">
        <v>-243</v>
      </c>
    </row>
    <row r="24" spans="1:3" ht="15">
      <c r="A24" s="17" t="s">
        <v>8</v>
      </c>
      <c r="B24" s="14" t="s">
        <v>7</v>
      </c>
      <c r="C24" s="15">
        <f>C26+C25+C28</f>
        <v>200508</v>
      </c>
    </row>
    <row r="25" spans="1:3" ht="30">
      <c r="A25" s="18" t="s">
        <v>90</v>
      </c>
      <c r="B25" s="19" t="s">
        <v>58</v>
      </c>
      <c r="C25" s="2">
        <v>166762</v>
      </c>
    </row>
    <row r="26" spans="1:3" ht="30">
      <c r="A26" s="18" t="s">
        <v>9</v>
      </c>
      <c r="B26" s="19" t="s">
        <v>85</v>
      </c>
      <c r="C26" s="3">
        <f>C27</f>
        <v>21839</v>
      </c>
    </row>
    <row r="27" spans="1:3" ht="30">
      <c r="A27" s="18" t="s">
        <v>9</v>
      </c>
      <c r="B27" s="7" t="s">
        <v>61</v>
      </c>
      <c r="C27" s="2">
        <v>21839</v>
      </c>
    </row>
    <row r="28" spans="1:3" ht="30">
      <c r="A28" s="18" t="s">
        <v>88</v>
      </c>
      <c r="B28" s="7" t="s">
        <v>86</v>
      </c>
      <c r="C28" s="3">
        <f>C29</f>
        <v>11907</v>
      </c>
    </row>
    <row r="29" spans="1:3" ht="30">
      <c r="A29" s="18" t="s">
        <v>89</v>
      </c>
      <c r="B29" s="7" t="s">
        <v>87</v>
      </c>
      <c r="C29" s="2">
        <v>11907</v>
      </c>
    </row>
    <row r="30" spans="1:3" ht="15">
      <c r="A30" s="17" t="s">
        <v>11</v>
      </c>
      <c r="B30" s="14" t="s">
        <v>10</v>
      </c>
      <c r="C30" s="15">
        <f>C31+C33</f>
        <v>161066</v>
      </c>
    </row>
    <row r="31" spans="1:3" ht="15">
      <c r="A31" s="18" t="s">
        <v>13</v>
      </c>
      <c r="B31" s="19" t="s">
        <v>12</v>
      </c>
      <c r="C31" s="20">
        <f>C32</f>
        <v>31850</v>
      </c>
    </row>
    <row r="32" spans="1:3" ht="45">
      <c r="A32" s="18" t="s">
        <v>63</v>
      </c>
      <c r="B32" s="19" t="s">
        <v>62</v>
      </c>
      <c r="C32" s="2">
        <v>31850</v>
      </c>
    </row>
    <row r="33" spans="1:3" s="1" customFormat="1" ht="15">
      <c r="A33" s="10" t="s">
        <v>15</v>
      </c>
      <c r="B33" s="7" t="s">
        <v>14</v>
      </c>
      <c r="C33" s="3">
        <f>C34+C36</f>
        <v>129216</v>
      </c>
    </row>
    <row r="34" spans="1:3" s="1" customFormat="1" ht="15">
      <c r="A34" s="10" t="s">
        <v>131</v>
      </c>
      <c r="B34" s="7" t="s">
        <v>127</v>
      </c>
      <c r="C34" s="2">
        <f>C35</f>
        <v>114961</v>
      </c>
    </row>
    <row r="35" spans="1:3" s="1" customFormat="1" ht="30">
      <c r="A35" s="10" t="s">
        <v>133</v>
      </c>
      <c r="B35" s="7" t="s">
        <v>128</v>
      </c>
      <c r="C35" s="2">
        <v>114961</v>
      </c>
    </row>
    <row r="36" spans="1:3" s="1" customFormat="1" ht="15">
      <c r="A36" s="10" t="s">
        <v>132</v>
      </c>
      <c r="B36" s="7" t="s">
        <v>129</v>
      </c>
      <c r="C36" s="2">
        <f>C37</f>
        <v>14255</v>
      </c>
    </row>
    <row r="37" spans="1:3" s="1" customFormat="1" ht="30">
      <c r="A37" s="10" t="s">
        <v>134</v>
      </c>
      <c r="B37" s="7" t="s">
        <v>130</v>
      </c>
      <c r="C37" s="2">
        <v>14255</v>
      </c>
    </row>
    <row r="38" spans="1:3" ht="15">
      <c r="A38" s="17" t="s">
        <v>56</v>
      </c>
      <c r="B38" s="14" t="s">
        <v>16</v>
      </c>
      <c r="C38" s="15">
        <f>C41+C39</f>
        <v>4168</v>
      </c>
    </row>
    <row r="39" spans="1:3" ht="35.25" customHeight="1">
      <c r="A39" s="5" t="s">
        <v>18</v>
      </c>
      <c r="B39" s="7" t="s">
        <v>17</v>
      </c>
      <c r="C39" s="20">
        <f>C40</f>
        <v>4130</v>
      </c>
    </row>
    <row r="40" spans="1:3" ht="45">
      <c r="A40" s="5" t="s">
        <v>65</v>
      </c>
      <c r="B40" s="7" t="s">
        <v>64</v>
      </c>
      <c r="C40" s="2">
        <v>4130</v>
      </c>
    </row>
    <row r="41" spans="1:3" ht="49.5" customHeight="1">
      <c r="A41" s="18" t="s">
        <v>20</v>
      </c>
      <c r="B41" s="19" t="s">
        <v>19</v>
      </c>
      <c r="C41" s="20">
        <f>C42+C43</f>
        <v>38</v>
      </c>
    </row>
    <row r="42" spans="1:3" ht="30">
      <c r="A42" s="5" t="s">
        <v>67</v>
      </c>
      <c r="B42" s="7" t="s">
        <v>66</v>
      </c>
      <c r="C42" s="2">
        <v>35</v>
      </c>
    </row>
    <row r="43" spans="1:3" ht="90">
      <c r="A43" s="5" t="s">
        <v>173</v>
      </c>
      <c r="B43" s="7" t="s">
        <v>172</v>
      </c>
      <c r="C43" s="2">
        <v>3</v>
      </c>
    </row>
    <row r="44" spans="1:3" ht="30.75">
      <c r="A44" s="17" t="s">
        <v>22</v>
      </c>
      <c r="B44" s="14" t="s">
        <v>21</v>
      </c>
      <c r="C44" s="15">
        <f>C45+C55+C52</f>
        <v>76017</v>
      </c>
    </row>
    <row r="45" spans="1:3" ht="90">
      <c r="A45" s="5" t="s">
        <v>57</v>
      </c>
      <c r="B45" s="19" t="s">
        <v>23</v>
      </c>
      <c r="C45" s="20">
        <f>C46+C48+C50</f>
        <v>61596</v>
      </c>
    </row>
    <row r="46" spans="1:3" ht="77.25" customHeight="1">
      <c r="A46" s="5" t="s">
        <v>68</v>
      </c>
      <c r="B46" s="19" t="s">
        <v>24</v>
      </c>
      <c r="C46" s="2">
        <f>C47</f>
        <v>39469</v>
      </c>
    </row>
    <row r="47" spans="1:3" ht="109.5" customHeight="1">
      <c r="A47" s="5" t="s">
        <v>84</v>
      </c>
      <c r="B47" s="6" t="s">
        <v>81</v>
      </c>
      <c r="C47" s="2">
        <v>39469</v>
      </c>
    </row>
    <row r="48" spans="1:3" ht="75">
      <c r="A48" s="21" t="s">
        <v>54</v>
      </c>
      <c r="B48" s="6" t="s">
        <v>25</v>
      </c>
      <c r="C48" s="3">
        <f>C49</f>
        <v>4330</v>
      </c>
    </row>
    <row r="49" spans="1:3" ht="75">
      <c r="A49" s="22" t="s">
        <v>70</v>
      </c>
      <c r="B49" s="6" t="s">
        <v>69</v>
      </c>
      <c r="C49" s="2">
        <v>4330</v>
      </c>
    </row>
    <row r="50" spans="1:3" ht="45">
      <c r="A50" s="5" t="s">
        <v>136</v>
      </c>
      <c r="B50" s="19" t="s">
        <v>112</v>
      </c>
      <c r="C50" s="20">
        <f>C51</f>
        <v>17797</v>
      </c>
    </row>
    <row r="51" spans="1:3" ht="30">
      <c r="A51" s="5" t="s">
        <v>115</v>
      </c>
      <c r="B51" s="7" t="s">
        <v>113</v>
      </c>
      <c r="C51" s="2">
        <v>17797</v>
      </c>
    </row>
    <row r="52" spans="1:3" ht="30">
      <c r="A52" s="5" t="s">
        <v>80</v>
      </c>
      <c r="B52" s="7" t="s">
        <v>76</v>
      </c>
      <c r="C52" s="3">
        <f>C53</f>
        <v>383</v>
      </c>
    </row>
    <row r="53" spans="1:3" ht="45">
      <c r="A53" s="5" t="s">
        <v>79</v>
      </c>
      <c r="B53" s="7" t="s">
        <v>77</v>
      </c>
      <c r="C53" s="3">
        <f>C54</f>
        <v>383</v>
      </c>
    </row>
    <row r="54" spans="1:3" ht="83.25" customHeight="1">
      <c r="A54" s="5" t="s">
        <v>91</v>
      </c>
      <c r="B54" s="7" t="s">
        <v>78</v>
      </c>
      <c r="C54" s="2">
        <v>383</v>
      </c>
    </row>
    <row r="55" spans="1:3" ht="90">
      <c r="A55" s="5" t="s">
        <v>55</v>
      </c>
      <c r="B55" s="7" t="s">
        <v>52</v>
      </c>
      <c r="C55" s="3">
        <f>C56</f>
        <v>14038</v>
      </c>
    </row>
    <row r="56" spans="1:3" ht="90">
      <c r="A56" s="5" t="s">
        <v>107</v>
      </c>
      <c r="B56" s="7" t="s">
        <v>71</v>
      </c>
      <c r="C56" s="3">
        <f>C57</f>
        <v>14038</v>
      </c>
    </row>
    <row r="57" spans="1:3" ht="93" customHeight="1">
      <c r="A57" s="5" t="s">
        <v>155</v>
      </c>
      <c r="B57" s="7" t="s">
        <v>72</v>
      </c>
      <c r="C57" s="3">
        <f>SUM(C59:C60)</f>
        <v>14038</v>
      </c>
    </row>
    <row r="58" spans="1:3" ht="15">
      <c r="A58" s="5" t="s">
        <v>53</v>
      </c>
      <c r="B58" s="7"/>
      <c r="C58" s="2"/>
    </row>
    <row r="59" spans="1:3" ht="105">
      <c r="A59" s="5" t="s">
        <v>156</v>
      </c>
      <c r="B59" s="7" t="s">
        <v>92</v>
      </c>
      <c r="C59" s="2">
        <v>10538</v>
      </c>
    </row>
    <row r="60" spans="1:3" ht="135">
      <c r="A60" s="5" t="s">
        <v>157</v>
      </c>
      <c r="B60" s="7" t="s">
        <v>93</v>
      </c>
      <c r="C60" s="2">
        <v>3500</v>
      </c>
    </row>
    <row r="61" spans="1:3" ht="15">
      <c r="A61" s="17" t="s">
        <v>27</v>
      </c>
      <c r="B61" s="14" t="s">
        <v>26</v>
      </c>
      <c r="C61" s="15">
        <f>C62</f>
        <v>416</v>
      </c>
    </row>
    <row r="62" spans="1:3" ht="15">
      <c r="A62" s="18" t="s">
        <v>29</v>
      </c>
      <c r="B62" s="19" t="s">
        <v>28</v>
      </c>
      <c r="C62" s="3">
        <f>SUM(C63:C65)</f>
        <v>416</v>
      </c>
    </row>
    <row r="63" spans="1:3" ht="30">
      <c r="A63" s="18" t="s">
        <v>117</v>
      </c>
      <c r="B63" s="19" t="s">
        <v>116</v>
      </c>
      <c r="C63" s="2">
        <v>45</v>
      </c>
    </row>
    <row r="64" spans="1:3" ht="15">
      <c r="A64" s="18" t="s">
        <v>119</v>
      </c>
      <c r="B64" s="19" t="s">
        <v>118</v>
      </c>
      <c r="C64" s="2">
        <v>92</v>
      </c>
    </row>
    <row r="65" spans="1:3" ht="15">
      <c r="A65" s="18" t="s">
        <v>121</v>
      </c>
      <c r="B65" s="19" t="s">
        <v>120</v>
      </c>
      <c r="C65" s="2">
        <v>279</v>
      </c>
    </row>
    <row r="66" spans="1:3" ht="30.75">
      <c r="A66" s="17" t="s">
        <v>169</v>
      </c>
      <c r="B66" s="14" t="s">
        <v>30</v>
      </c>
      <c r="C66" s="15">
        <f>C67</f>
        <v>690</v>
      </c>
    </row>
    <row r="67" spans="1:3" ht="15">
      <c r="A67" s="18" t="s">
        <v>145</v>
      </c>
      <c r="B67" s="19" t="s">
        <v>144</v>
      </c>
      <c r="C67" s="3">
        <f>C68</f>
        <v>690</v>
      </c>
    </row>
    <row r="68" spans="1:3" ht="15">
      <c r="A68" s="18" t="s">
        <v>108</v>
      </c>
      <c r="B68" s="19" t="s">
        <v>110</v>
      </c>
      <c r="C68" s="3">
        <f>C69</f>
        <v>690</v>
      </c>
    </row>
    <row r="69" spans="1:3" ht="30">
      <c r="A69" s="18" t="s">
        <v>109</v>
      </c>
      <c r="B69" s="19" t="s">
        <v>111</v>
      </c>
      <c r="C69" s="3">
        <v>690</v>
      </c>
    </row>
    <row r="70" spans="1:3" ht="30.75">
      <c r="A70" s="17" t="s">
        <v>32</v>
      </c>
      <c r="B70" s="14" t="s">
        <v>31</v>
      </c>
      <c r="C70" s="15">
        <f>C71+C74</f>
        <v>5835</v>
      </c>
    </row>
    <row r="71" spans="1:3" ht="109.5" customHeight="1">
      <c r="A71" s="10" t="s">
        <v>237</v>
      </c>
      <c r="B71" s="7" t="s">
        <v>33</v>
      </c>
      <c r="C71" s="20">
        <f>C72</f>
        <v>3777</v>
      </c>
    </row>
    <row r="72" spans="1:3" ht="109.5" customHeight="1">
      <c r="A72" s="5" t="s">
        <v>170</v>
      </c>
      <c r="B72" s="7" t="s">
        <v>82</v>
      </c>
      <c r="C72" s="20">
        <f>C73</f>
        <v>3777</v>
      </c>
    </row>
    <row r="73" spans="1:3" s="1" customFormat="1" ht="90">
      <c r="A73" s="5" t="s">
        <v>73</v>
      </c>
      <c r="B73" s="7" t="s">
        <v>83</v>
      </c>
      <c r="C73" s="3">
        <v>3777</v>
      </c>
    </row>
    <row r="74" spans="1:3" ht="30">
      <c r="A74" s="5" t="s">
        <v>171</v>
      </c>
      <c r="B74" s="7" t="s">
        <v>34</v>
      </c>
      <c r="C74" s="20">
        <f>C75</f>
        <v>2058</v>
      </c>
    </row>
    <row r="75" spans="1:3" ht="30">
      <c r="A75" s="5" t="s">
        <v>36</v>
      </c>
      <c r="B75" s="6" t="s">
        <v>35</v>
      </c>
      <c r="C75" s="20">
        <f>C76</f>
        <v>2058</v>
      </c>
    </row>
    <row r="76" spans="1:3" ht="45">
      <c r="A76" s="5" t="s">
        <v>75</v>
      </c>
      <c r="B76" s="7" t="s">
        <v>74</v>
      </c>
      <c r="C76" s="3">
        <v>2058</v>
      </c>
    </row>
    <row r="77" spans="1:5" ht="15">
      <c r="A77" s="17" t="s">
        <v>38</v>
      </c>
      <c r="B77" s="14" t="s">
        <v>37</v>
      </c>
      <c r="C77" s="23">
        <f>C78+C81</f>
        <v>1100</v>
      </c>
      <c r="D77" s="4"/>
      <c r="E77" s="4"/>
    </row>
    <row r="78" spans="1:5" ht="30">
      <c r="A78" s="18" t="s">
        <v>239</v>
      </c>
      <c r="B78" s="19" t="s">
        <v>238</v>
      </c>
      <c r="C78" s="2">
        <f>C79</f>
        <v>30</v>
      </c>
      <c r="D78" s="4"/>
      <c r="E78" s="4"/>
    </row>
    <row r="79" spans="1:5" ht="105" customHeight="1">
      <c r="A79" s="18" t="s">
        <v>240</v>
      </c>
      <c r="B79" s="19" t="s">
        <v>234</v>
      </c>
      <c r="C79" s="2">
        <f>C80</f>
        <v>30</v>
      </c>
      <c r="D79" s="4"/>
      <c r="E79" s="4"/>
    </row>
    <row r="80" spans="1:5" ht="75">
      <c r="A80" s="18" t="s">
        <v>241</v>
      </c>
      <c r="B80" s="19" t="s">
        <v>233</v>
      </c>
      <c r="C80" s="2">
        <v>30</v>
      </c>
      <c r="D80" s="4"/>
      <c r="E80" s="4"/>
    </row>
    <row r="81" spans="1:5" ht="141" customHeight="1">
      <c r="A81" s="18" t="s">
        <v>242</v>
      </c>
      <c r="B81" s="19"/>
      <c r="C81" s="2">
        <f>C82</f>
        <v>1070</v>
      </c>
      <c r="D81" s="4"/>
      <c r="E81" s="4"/>
    </row>
    <row r="82" spans="1:5" ht="102" customHeight="1">
      <c r="A82" s="18" t="s">
        <v>252</v>
      </c>
      <c r="B82" s="19" t="s">
        <v>236</v>
      </c>
      <c r="C82" s="2">
        <f>C83</f>
        <v>1070</v>
      </c>
      <c r="D82" s="4"/>
      <c r="E82" s="4"/>
    </row>
    <row r="83" spans="1:5" ht="75">
      <c r="A83" s="18" t="s">
        <v>253</v>
      </c>
      <c r="B83" s="19" t="s">
        <v>235</v>
      </c>
      <c r="C83" s="2">
        <v>1070</v>
      </c>
      <c r="D83" s="4"/>
      <c r="E83" s="4"/>
    </row>
    <row r="84" spans="1:3" ht="15">
      <c r="A84" s="17" t="s">
        <v>40</v>
      </c>
      <c r="B84" s="14" t="s">
        <v>39</v>
      </c>
      <c r="C84" s="23">
        <f>C85</f>
        <v>12609</v>
      </c>
    </row>
    <row r="85" spans="1:3" ht="15">
      <c r="A85" s="18" t="s">
        <v>40</v>
      </c>
      <c r="B85" s="19" t="s">
        <v>41</v>
      </c>
      <c r="C85" s="2">
        <f>C86</f>
        <v>12609</v>
      </c>
    </row>
    <row r="86" spans="1:3" ht="15">
      <c r="A86" s="24" t="s">
        <v>60</v>
      </c>
      <c r="B86" s="6" t="s">
        <v>59</v>
      </c>
      <c r="C86" s="2">
        <f>C89+C88</f>
        <v>12609</v>
      </c>
    </row>
    <row r="87" spans="1:3" ht="15">
      <c r="A87" s="24" t="s">
        <v>53</v>
      </c>
      <c r="B87" s="6"/>
      <c r="C87" s="2"/>
    </row>
    <row r="88" spans="1:3" ht="45">
      <c r="A88" s="24" t="s">
        <v>188</v>
      </c>
      <c r="B88" s="6" t="s">
        <v>189</v>
      </c>
      <c r="C88" s="2">
        <v>10650</v>
      </c>
    </row>
    <row r="89" spans="1:3" ht="30">
      <c r="A89" s="24" t="s">
        <v>154</v>
      </c>
      <c r="B89" s="6" t="s">
        <v>161</v>
      </c>
      <c r="C89" s="2">
        <v>1959</v>
      </c>
    </row>
    <row r="90" spans="1:3" ht="15">
      <c r="A90" s="17" t="s">
        <v>43</v>
      </c>
      <c r="B90" s="14" t="s">
        <v>42</v>
      </c>
      <c r="C90" s="15">
        <f>C91</f>
        <v>1594737</v>
      </c>
    </row>
    <row r="91" spans="1:3" ht="30.75">
      <c r="A91" s="17" t="s">
        <v>45</v>
      </c>
      <c r="B91" s="14" t="s">
        <v>44</v>
      </c>
      <c r="C91" s="15">
        <f>C92+C121+C95</f>
        <v>1594737</v>
      </c>
    </row>
    <row r="92" spans="1:3" ht="30.75">
      <c r="A92" s="31" t="s">
        <v>146</v>
      </c>
      <c r="B92" s="8" t="s">
        <v>204</v>
      </c>
      <c r="C92" s="15">
        <f>C93</f>
        <v>593</v>
      </c>
    </row>
    <row r="93" spans="1:3" ht="15">
      <c r="A93" s="5" t="s">
        <v>46</v>
      </c>
      <c r="B93" s="7" t="s">
        <v>205</v>
      </c>
      <c r="C93" s="3">
        <f>C94</f>
        <v>593</v>
      </c>
    </row>
    <row r="94" spans="1:3" s="1" customFormat="1" ht="30">
      <c r="A94" s="5" t="s">
        <v>47</v>
      </c>
      <c r="B94" s="7" t="s">
        <v>206</v>
      </c>
      <c r="C94" s="3">
        <v>593</v>
      </c>
    </row>
    <row r="95" spans="1:3" s="1" customFormat="1" ht="30.75">
      <c r="A95" s="31" t="s">
        <v>158</v>
      </c>
      <c r="B95" s="8" t="s">
        <v>207</v>
      </c>
      <c r="C95" s="9">
        <f>C106+C98+C100+C96</f>
        <v>734604</v>
      </c>
    </row>
    <row r="96" spans="1:4" s="1" customFormat="1" ht="90">
      <c r="A96" s="5" t="s">
        <v>260</v>
      </c>
      <c r="B96" s="7" t="s">
        <v>261</v>
      </c>
      <c r="C96" s="3">
        <f>C97</f>
        <v>17042</v>
      </c>
      <c r="D96" s="4"/>
    </row>
    <row r="97" spans="1:4" s="1" customFormat="1" ht="105">
      <c r="A97" s="5" t="s">
        <v>262</v>
      </c>
      <c r="B97" s="7" t="s">
        <v>263</v>
      </c>
      <c r="C97" s="3">
        <v>17042</v>
      </c>
      <c r="D97" s="4"/>
    </row>
    <row r="98" spans="1:4" s="1" customFormat="1" ht="97.5" customHeight="1">
      <c r="A98" s="10" t="s">
        <v>223</v>
      </c>
      <c r="B98" s="7" t="s">
        <v>208</v>
      </c>
      <c r="C98" s="3">
        <f>C99</f>
        <v>22913.3</v>
      </c>
      <c r="D98" s="4"/>
    </row>
    <row r="99" spans="1:4" s="1" customFormat="1" ht="114" customHeight="1">
      <c r="A99" s="10" t="s">
        <v>202</v>
      </c>
      <c r="B99" s="7" t="s">
        <v>209</v>
      </c>
      <c r="C99" s="3">
        <v>22913.3</v>
      </c>
      <c r="D99" s="4"/>
    </row>
    <row r="100" spans="1:4" s="1" customFormat="1" ht="30">
      <c r="A100" s="10" t="s">
        <v>224</v>
      </c>
      <c r="B100" s="7" t="s">
        <v>226</v>
      </c>
      <c r="C100" s="3">
        <f>C101</f>
        <v>651466.2</v>
      </c>
      <c r="D100" s="4"/>
    </row>
    <row r="101" spans="1:4" s="1" customFormat="1" ht="57" customHeight="1">
      <c r="A101" s="10" t="s">
        <v>225</v>
      </c>
      <c r="B101" s="7" t="s">
        <v>227</v>
      </c>
      <c r="C101" s="3">
        <f>C103+C104+C105</f>
        <v>651466.2</v>
      </c>
      <c r="D101" s="4"/>
    </row>
    <row r="102" spans="1:4" s="1" customFormat="1" ht="15">
      <c r="A102" s="10" t="s">
        <v>53</v>
      </c>
      <c r="B102" s="7"/>
      <c r="C102" s="3"/>
      <c r="D102" s="4"/>
    </row>
    <row r="103" spans="1:4" s="1" customFormat="1" ht="60">
      <c r="A103" s="10" t="s">
        <v>228</v>
      </c>
      <c r="B103" s="7" t="s">
        <v>227</v>
      </c>
      <c r="C103" s="3">
        <v>60107</v>
      </c>
      <c r="D103" s="4"/>
    </row>
    <row r="104" spans="1:4" s="1" customFormat="1" ht="75">
      <c r="A104" s="10" t="s">
        <v>229</v>
      </c>
      <c r="B104" s="7" t="s">
        <v>227</v>
      </c>
      <c r="C104" s="3">
        <v>417822.3</v>
      </c>
      <c r="D104" s="4"/>
    </row>
    <row r="105" spans="1:4" s="1" customFormat="1" ht="72" customHeight="1">
      <c r="A105" s="10" t="s">
        <v>264</v>
      </c>
      <c r="B105" s="7" t="s">
        <v>227</v>
      </c>
      <c r="C105" s="3">
        <v>173536.9</v>
      </c>
      <c r="D105" s="4"/>
    </row>
    <row r="106" spans="1:4" s="1" customFormat="1" ht="15">
      <c r="A106" s="10" t="s">
        <v>243</v>
      </c>
      <c r="B106" s="7" t="s">
        <v>244</v>
      </c>
      <c r="C106" s="3">
        <f>C107</f>
        <v>43182.5</v>
      </c>
      <c r="D106" s="4"/>
    </row>
    <row r="107" spans="1:4" s="1" customFormat="1" ht="15">
      <c r="A107" s="10" t="s">
        <v>159</v>
      </c>
      <c r="B107" s="7" t="s">
        <v>210</v>
      </c>
      <c r="C107" s="3">
        <f>C109+C110+C111+C112+C113+C115+C114+C116+C117+C118+C119+C120</f>
        <v>43182.5</v>
      </c>
      <c r="D107" s="4"/>
    </row>
    <row r="108" spans="1:4" s="1" customFormat="1" ht="15">
      <c r="A108" s="5" t="s">
        <v>53</v>
      </c>
      <c r="B108" s="7"/>
      <c r="C108" s="3"/>
      <c r="D108" s="4"/>
    </row>
    <row r="109" spans="1:4" s="1" customFormat="1" ht="75">
      <c r="A109" s="5" t="s">
        <v>190</v>
      </c>
      <c r="B109" s="7" t="s">
        <v>210</v>
      </c>
      <c r="C109" s="3"/>
      <c r="D109" s="4"/>
    </row>
    <row r="110" spans="1:4" s="1" customFormat="1" ht="45">
      <c r="A110" s="5" t="s">
        <v>191</v>
      </c>
      <c r="B110" s="7" t="s">
        <v>210</v>
      </c>
      <c r="C110" s="3">
        <v>3001</v>
      </c>
      <c r="D110" s="4"/>
    </row>
    <row r="111" spans="1:4" s="1" customFormat="1" ht="45">
      <c r="A111" s="5" t="s">
        <v>266</v>
      </c>
      <c r="B111" s="7" t="s">
        <v>210</v>
      </c>
      <c r="C111" s="3">
        <v>729</v>
      </c>
      <c r="D111" s="4"/>
    </row>
    <row r="112" spans="1:4" s="1" customFormat="1" ht="30">
      <c r="A112" s="5" t="s">
        <v>203</v>
      </c>
      <c r="B112" s="7" t="s">
        <v>210</v>
      </c>
      <c r="C112" s="3">
        <v>4192</v>
      </c>
      <c r="D112" s="4"/>
    </row>
    <row r="113" spans="1:4" s="1" customFormat="1" ht="45">
      <c r="A113" s="5" t="s">
        <v>265</v>
      </c>
      <c r="B113" s="7" t="s">
        <v>210</v>
      </c>
      <c r="C113" s="3">
        <v>1038</v>
      </c>
      <c r="D113" s="4"/>
    </row>
    <row r="114" spans="1:4" s="1" customFormat="1" ht="60">
      <c r="A114" s="5" t="s">
        <v>269</v>
      </c>
      <c r="B114" s="7" t="s">
        <v>210</v>
      </c>
      <c r="C114" s="3">
        <v>4518.3</v>
      </c>
      <c r="D114" s="4"/>
    </row>
    <row r="115" spans="1:4" s="1" customFormat="1" ht="120">
      <c r="A115" s="5" t="s">
        <v>267</v>
      </c>
      <c r="B115" s="7" t="s">
        <v>210</v>
      </c>
      <c r="C115" s="3">
        <v>1600</v>
      </c>
      <c r="D115" s="4"/>
    </row>
    <row r="116" spans="1:4" s="1" customFormat="1" ht="90">
      <c r="A116" s="5" t="s">
        <v>268</v>
      </c>
      <c r="B116" s="7" t="s">
        <v>210</v>
      </c>
      <c r="C116" s="3">
        <v>227</v>
      </c>
      <c r="D116" s="4"/>
    </row>
    <row r="117" spans="1:4" s="1" customFormat="1" ht="45">
      <c r="A117" s="5" t="s">
        <v>270</v>
      </c>
      <c r="B117" s="7" t="s">
        <v>210</v>
      </c>
      <c r="C117" s="3">
        <v>1986</v>
      </c>
      <c r="D117" s="4"/>
    </row>
    <row r="118" spans="1:4" s="1" customFormat="1" ht="105">
      <c r="A118" s="5" t="s">
        <v>271</v>
      </c>
      <c r="B118" s="7" t="s">
        <v>210</v>
      </c>
      <c r="C118" s="3">
        <v>509</v>
      </c>
      <c r="D118" s="4"/>
    </row>
    <row r="119" spans="1:4" s="1" customFormat="1" ht="45">
      <c r="A119" s="5" t="s">
        <v>272</v>
      </c>
      <c r="B119" s="7" t="s">
        <v>210</v>
      </c>
      <c r="C119" s="3">
        <v>12000</v>
      </c>
      <c r="D119" s="4"/>
    </row>
    <row r="120" spans="1:4" s="1" customFormat="1" ht="60">
      <c r="A120" s="5" t="s">
        <v>273</v>
      </c>
      <c r="B120" s="7" t="s">
        <v>210</v>
      </c>
      <c r="C120" s="3">
        <v>13382.2</v>
      </c>
      <c r="D120" s="4"/>
    </row>
    <row r="121" spans="1:4" ht="30.75">
      <c r="A121" s="31" t="s">
        <v>147</v>
      </c>
      <c r="B121" s="8" t="s">
        <v>211</v>
      </c>
      <c r="C121" s="9">
        <f>C127+C146+C162+C122+C154+C152+C158+C156+C160</f>
        <v>859540</v>
      </c>
      <c r="D121" s="4"/>
    </row>
    <row r="122" spans="1:4" ht="45">
      <c r="A122" s="10" t="s">
        <v>175</v>
      </c>
      <c r="B122" s="7" t="s">
        <v>245</v>
      </c>
      <c r="C122" s="3">
        <f>C123</f>
        <v>16443</v>
      </c>
      <c r="D122" s="4"/>
    </row>
    <row r="123" spans="1:4" ht="45">
      <c r="A123" s="5" t="s">
        <v>176</v>
      </c>
      <c r="B123" s="7" t="s">
        <v>212</v>
      </c>
      <c r="C123" s="3">
        <f>C125+C126</f>
        <v>16443</v>
      </c>
      <c r="D123" s="4"/>
    </row>
    <row r="124" spans="1:4" ht="15">
      <c r="A124" s="5" t="s">
        <v>177</v>
      </c>
      <c r="B124" s="7"/>
      <c r="C124" s="3"/>
      <c r="D124" s="4"/>
    </row>
    <row r="125" spans="1:4" ht="30">
      <c r="A125" s="29" t="s">
        <v>178</v>
      </c>
      <c r="B125" s="7" t="s">
        <v>212</v>
      </c>
      <c r="C125" s="3">
        <v>14311</v>
      </c>
      <c r="D125" s="4"/>
    </row>
    <row r="126" spans="1:4" ht="30">
      <c r="A126" s="29" t="s">
        <v>179</v>
      </c>
      <c r="B126" s="7" t="s">
        <v>212</v>
      </c>
      <c r="C126" s="3">
        <v>2132</v>
      </c>
      <c r="D126" s="4"/>
    </row>
    <row r="127" spans="1:4" ht="45.75" customHeight="1">
      <c r="A127" s="10" t="s">
        <v>149</v>
      </c>
      <c r="B127" s="7" t="s">
        <v>213</v>
      </c>
      <c r="C127" s="3">
        <f>C128</f>
        <v>40302</v>
      </c>
      <c r="D127" s="4"/>
    </row>
    <row r="128" spans="1:4" ht="48" customHeight="1">
      <c r="A128" s="5" t="s">
        <v>148</v>
      </c>
      <c r="B128" s="7" t="s">
        <v>214</v>
      </c>
      <c r="C128" s="3">
        <f>C131+C133+C130+C132+C135+C141+C134+C142+C143+C144+C145</f>
        <v>40302</v>
      </c>
      <c r="D128" s="4"/>
    </row>
    <row r="129" spans="1:4" ht="15">
      <c r="A129" s="5" t="s">
        <v>53</v>
      </c>
      <c r="B129" s="7"/>
      <c r="C129" s="3"/>
      <c r="D129" s="4"/>
    </row>
    <row r="130" spans="1:4" ht="166.5" customHeight="1">
      <c r="A130" s="10" t="s">
        <v>254</v>
      </c>
      <c r="B130" s="7" t="s">
        <v>214</v>
      </c>
      <c r="C130" s="3">
        <v>29915</v>
      </c>
      <c r="D130" s="4"/>
    </row>
    <row r="131" spans="1:4" ht="120">
      <c r="A131" s="10" t="s">
        <v>192</v>
      </c>
      <c r="B131" s="7" t="s">
        <v>214</v>
      </c>
      <c r="C131" s="3">
        <v>841</v>
      </c>
      <c r="D131" s="4"/>
    </row>
    <row r="132" spans="1:4" ht="90">
      <c r="A132" s="10" t="s">
        <v>193</v>
      </c>
      <c r="B132" s="7" t="s">
        <v>214</v>
      </c>
      <c r="C132" s="3">
        <v>2177</v>
      </c>
      <c r="D132" s="4"/>
    </row>
    <row r="133" spans="1:4" ht="90">
      <c r="A133" s="10" t="s">
        <v>194</v>
      </c>
      <c r="B133" s="7" t="s">
        <v>214</v>
      </c>
      <c r="C133" s="3">
        <v>19</v>
      </c>
      <c r="D133" s="4"/>
    </row>
    <row r="134" spans="1:4" ht="90">
      <c r="A134" s="10" t="s">
        <v>195</v>
      </c>
      <c r="B134" s="7" t="s">
        <v>214</v>
      </c>
      <c r="C134" s="3"/>
      <c r="D134" s="4"/>
    </row>
    <row r="135" spans="1:4" s="1" customFormat="1" ht="150">
      <c r="A135" s="10" t="s">
        <v>196</v>
      </c>
      <c r="B135" s="7" t="s">
        <v>214</v>
      </c>
      <c r="C135" s="3">
        <f>C137+C138+C139+C140</f>
        <v>3888</v>
      </c>
      <c r="D135" s="4"/>
    </row>
    <row r="136" spans="1:4" s="1" customFormat="1" ht="15">
      <c r="A136" s="10" t="s">
        <v>48</v>
      </c>
      <c r="B136" s="7"/>
      <c r="C136" s="3"/>
      <c r="D136" s="4"/>
    </row>
    <row r="137" spans="1:4" s="1" customFormat="1" ht="15">
      <c r="A137" s="10" t="s">
        <v>140</v>
      </c>
      <c r="B137" s="7" t="s">
        <v>214</v>
      </c>
      <c r="C137" s="3">
        <v>2828</v>
      </c>
      <c r="D137" s="4"/>
    </row>
    <row r="138" spans="1:4" s="1" customFormat="1" ht="15">
      <c r="A138" s="10" t="s">
        <v>143</v>
      </c>
      <c r="B138" s="7" t="s">
        <v>214</v>
      </c>
      <c r="C138" s="3">
        <v>413</v>
      </c>
      <c r="D138" s="4"/>
    </row>
    <row r="139" spans="1:4" s="1" customFormat="1" ht="15">
      <c r="A139" s="10" t="s">
        <v>142</v>
      </c>
      <c r="B139" s="7" t="s">
        <v>214</v>
      </c>
      <c r="C139" s="3">
        <v>573</v>
      </c>
      <c r="D139" s="4"/>
    </row>
    <row r="140" spans="1:4" s="1" customFormat="1" ht="30">
      <c r="A140" s="10" t="s">
        <v>141</v>
      </c>
      <c r="B140" s="7" t="s">
        <v>214</v>
      </c>
      <c r="C140" s="3">
        <v>74</v>
      </c>
      <c r="D140" s="4"/>
    </row>
    <row r="141" spans="1:4" s="1" customFormat="1" ht="75">
      <c r="A141" s="10" t="s">
        <v>197</v>
      </c>
      <c r="B141" s="7" t="s">
        <v>214</v>
      </c>
      <c r="C141" s="3">
        <v>915</v>
      </c>
      <c r="D141" s="4"/>
    </row>
    <row r="142" spans="1:4" s="1" customFormat="1" ht="75">
      <c r="A142" s="10" t="s">
        <v>198</v>
      </c>
      <c r="B142" s="7" t="s">
        <v>214</v>
      </c>
      <c r="C142" s="3">
        <v>632</v>
      </c>
      <c r="D142" s="4"/>
    </row>
    <row r="143" spans="1:4" s="1" customFormat="1" ht="60">
      <c r="A143" s="10" t="s">
        <v>199</v>
      </c>
      <c r="B143" s="7" t="s">
        <v>214</v>
      </c>
      <c r="C143" s="3">
        <v>765</v>
      </c>
      <c r="D143" s="4"/>
    </row>
    <row r="144" spans="1:3" s="1" customFormat="1" ht="210" customHeight="1">
      <c r="A144" s="10" t="s">
        <v>251</v>
      </c>
      <c r="B144" s="7" t="s">
        <v>214</v>
      </c>
      <c r="C144" s="3">
        <v>474</v>
      </c>
    </row>
    <row r="145" spans="1:3" s="1" customFormat="1" ht="117" customHeight="1">
      <c r="A145" s="10" t="s">
        <v>255</v>
      </c>
      <c r="B145" s="7" t="s">
        <v>214</v>
      </c>
      <c r="C145" s="3">
        <v>676</v>
      </c>
    </row>
    <row r="146" spans="1:3" s="1" customFormat="1" ht="75">
      <c r="A146" s="10" t="s">
        <v>150</v>
      </c>
      <c r="B146" s="6" t="s">
        <v>215</v>
      </c>
      <c r="C146" s="3">
        <f>C147</f>
        <v>22381</v>
      </c>
    </row>
    <row r="147" spans="1:3" s="1" customFormat="1" ht="90" customHeight="1">
      <c r="A147" s="10" t="s">
        <v>135</v>
      </c>
      <c r="B147" s="6" t="s">
        <v>216</v>
      </c>
      <c r="C147" s="3">
        <f>C149+C151+C150</f>
        <v>22381</v>
      </c>
    </row>
    <row r="148" spans="1:3" s="1" customFormat="1" ht="15">
      <c r="A148" s="5" t="s">
        <v>48</v>
      </c>
      <c r="B148" s="6"/>
      <c r="C148" s="3"/>
    </row>
    <row r="149" spans="1:3" s="1" customFormat="1" ht="60">
      <c r="A149" s="28" t="s">
        <v>98</v>
      </c>
      <c r="B149" s="6" t="s">
        <v>216</v>
      </c>
      <c r="C149" s="3">
        <v>21306</v>
      </c>
    </row>
    <row r="150" spans="1:3" ht="90">
      <c r="A150" s="29" t="s">
        <v>99</v>
      </c>
      <c r="B150" s="6" t="s">
        <v>216</v>
      </c>
      <c r="C150" s="3">
        <v>862</v>
      </c>
    </row>
    <row r="151" spans="1:3" ht="75">
      <c r="A151" s="29" t="s">
        <v>100</v>
      </c>
      <c r="B151" s="6" t="s">
        <v>216</v>
      </c>
      <c r="C151" s="3">
        <v>213</v>
      </c>
    </row>
    <row r="152" spans="1:3" ht="77.25" customHeight="1">
      <c r="A152" s="33" t="s">
        <v>182</v>
      </c>
      <c r="B152" s="6" t="s">
        <v>217</v>
      </c>
      <c r="C152" s="3">
        <f>C153</f>
        <v>10500</v>
      </c>
    </row>
    <row r="153" spans="1:3" ht="60">
      <c r="A153" s="10" t="s">
        <v>183</v>
      </c>
      <c r="B153" s="6" t="s">
        <v>218</v>
      </c>
      <c r="C153" s="3">
        <v>10500</v>
      </c>
    </row>
    <row r="154" spans="1:3" ht="45">
      <c r="A154" s="10" t="s">
        <v>180</v>
      </c>
      <c r="B154" s="6" t="s">
        <v>219</v>
      </c>
      <c r="C154" s="3">
        <f>C155</f>
        <v>4324</v>
      </c>
    </row>
    <row r="155" spans="1:3" ht="45">
      <c r="A155" s="10" t="s">
        <v>181</v>
      </c>
      <c r="B155" s="6" t="s">
        <v>220</v>
      </c>
      <c r="C155" s="3">
        <v>4324</v>
      </c>
    </row>
    <row r="156" spans="1:3" ht="60">
      <c r="A156" s="29" t="s">
        <v>247</v>
      </c>
      <c r="B156" s="6" t="s">
        <v>248</v>
      </c>
      <c r="C156" s="3">
        <f>C157</f>
        <v>3</v>
      </c>
    </row>
    <row r="157" spans="1:3" ht="60">
      <c r="A157" s="29" t="s">
        <v>249</v>
      </c>
      <c r="B157" s="6" t="s">
        <v>250</v>
      </c>
      <c r="C157" s="3">
        <v>3</v>
      </c>
    </row>
    <row r="158" spans="1:3" ht="75">
      <c r="A158" s="10" t="s">
        <v>186</v>
      </c>
      <c r="B158" s="6" t="s">
        <v>187</v>
      </c>
      <c r="C158" s="3">
        <f>C159</f>
        <v>1102</v>
      </c>
    </row>
    <row r="159" spans="1:3" ht="75">
      <c r="A159" s="10" t="s">
        <v>185</v>
      </c>
      <c r="B159" s="6" t="s">
        <v>184</v>
      </c>
      <c r="C159" s="3">
        <v>1102</v>
      </c>
    </row>
    <row r="160" spans="1:3" ht="30">
      <c r="A160" s="10" t="s">
        <v>258</v>
      </c>
      <c r="B160" s="6" t="s">
        <v>256</v>
      </c>
      <c r="C160" s="3">
        <f>C161</f>
        <v>1720</v>
      </c>
    </row>
    <row r="161" spans="1:3" ht="30">
      <c r="A161" s="10" t="s">
        <v>259</v>
      </c>
      <c r="B161" s="6" t="s">
        <v>257</v>
      </c>
      <c r="C161" s="3">
        <v>1720</v>
      </c>
    </row>
    <row r="162" spans="1:3" ht="15">
      <c r="A162" s="29" t="s">
        <v>49</v>
      </c>
      <c r="B162" s="6" t="s">
        <v>221</v>
      </c>
      <c r="C162" s="3">
        <f>C163</f>
        <v>762765</v>
      </c>
    </row>
    <row r="163" spans="1:3" ht="15">
      <c r="A163" s="29" t="s">
        <v>50</v>
      </c>
      <c r="B163" s="6" t="s">
        <v>222</v>
      </c>
      <c r="C163" s="3">
        <f>C165+C172</f>
        <v>762765</v>
      </c>
    </row>
    <row r="164" spans="1:3" ht="15">
      <c r="A164" s="29" t="s">
        <v>53</v>
      </c>
      <c r="B164" s="6"/>
      <c r="C164" s="3"/>
    </row>
    <row r="165" spans="1:3" ht="194.25" customHeight="1">
      <c r="A165" s="10" t="s">
        <v>200</v>
      </c>
      <c r="B165" s="6" t="s">
        <v>222</v>
      </c>
      <c r="C165" s="3">
        <f>C168+C169+C167+C170+C171</f>
        <v>425235</v>
      </c>
    </row>
    <row r="166" spans="1:3" ht="15">
      <c r="A166" s="10" t="s">
        <v>53</v>
      </c>
      <c r="B166" s="6"/>
      <c r="C166" s="3"/>
    </row>
    <row r="167" spans="1:3" ht="15">
      <c r="A167" s="10" t="s">
        <v>114</v>
      </c>
      <c r="B167" s="6" t="s">
        <v>222</v>
      </c>
      <c r="C167" s="3">
        <v>335103</v>
      </c>
    </row>
    <row r="168" spans="1:3" ht="30">
      <c r="A168" s="30" t="s">
        <v>153</v>
      </c>
      <c r="B168" s="6" t="s">
        <v>222</v>
      </c>
      <c r="C168" s="3">
        <v>71276</v>
      </c>
    </row>
    <row r="169" spans="1:3" ht="30">
      <c r="A169" s="30" t="s">
        <v>101</v>
      </c>
      <c r="B169" s="6" t="s">
        <v>222</v>
      </c>
      <c r="C169" s="3">
        <v>14886</v>
      </c>
    </row>
    <row r="170" spans="1:3" ht="105">
      <c r="A170" s="30" t="s">
        <v>152</v>
      </c>
      <c r="B170" s="6" t="s">
        <v>222</v>
      </c>
      <c r="C170" s="3">
        <v>226</v>
      </c>
    </row>
    <row r="171" spans="1:3" ht="45">
      <c r="A171" s="30" t="s">
        <v>174</v>
      </c>
      <c r="B171" s="6" t="s">
        <v>222</v>
      </c>
      <c r="C171" s="3">
        <v>3744</v>
      </c>
    </row>
    <row r="172" spans="1:3" ht="135">
      <c r="A172" s="30" t="s">
        <v>201</v>
      </c>
      <c r="B172" s="6" t="s">
        <v>222</v>
      </c>
      <c r="C172" s="3">
        <f>C175+C177+C174+C176</f>
        <v>337530</v>
      </c>
    </row>
    <row r="173" spans="1:3" ht="15">
      <c r="A173" s="10" t="s">
        <v>48</v>
      </c>
      <c r="B173" s="6"/>
      <c r="C173" s="3"/>
    </row>
    <row r="174" spans="1:3" ht="15">
      <c r="A174" s="10" t="s">
        <v>114</v>
      </c>
      <c r="B174" s="6" t="s">
        <v>222</v>
      </c>
      <c r="C174" s="3">
        <v>242876</v>
      </c>
    </row>
    <row r="175" spans="1:3" ht="15">
      <c r="A175" s="30" t="s">
        <v>138</v>
      </c>
      <c r="B175" s="6" t="s">
        <v>222</v>
      </c>
      <c r="C175" s="34">
        <v>37359</v>
      </c>
    </row>
    <row r="176" spans="1:3" ht="15">
      <c r="A176" s="30" t="s">
        <v>139</v>
      </c>
      <c r="B176" s="6" t="s">
        <v>222</v>
      </c>
      <c r="C176" s="34">
        <v>52072</v>
      </c>
    </row>
    <row r="177" spans="1:3" ht="30">
      <c r="A177" s="30" t="s">
        <v>101</v>
      </c>
      <c r="B177" s="6" t="s">
        <v>222</v>
      </c>
      <c r="C177" s="34">
        <v>5223</v>
      </c>
    </row>
    <row r="178" spans="1:3" ht="15">
      <c r="A178" s="17" t="s">
        <v>51</v>
      </c>
      <c r="B178" s="6"/>
      <c r="C178" s="9">
        <f>C90+C11</f>
        <v>2755554</v>
      </c>
    </row>
    <row r="179" spans="1:3" ht="30">
      <c r="A179" s="10" t="s">
        <v>102</v>
      </c>
      <c r="B179" s="32"/>
      <c r="C179" s="2">
        <v>302409.5</v>
      </c>
    </row>
  </sheetData>
  <sheetProtection/>
  <mergeCells count="8">
    <mergeCell ref="B3:C3"/>
    <mergeCell ref="C9:C10"/>
    <mergeCell ref="A7:C7"/>
    <mergeCell ref="A9:A10"/>
    <mergeCell ref="B9:B10"/>
    <mergeCell ref="B2:C2"/>
    <mergeCell ref="B4:C4"/>
    <mergeCell ref="B5:C5"/>
  </mergeCells>
  <printOptions/>
  <pageMargins left="0.6692913385826772" right="0.1968503937007874" top="0.31" bottom="0.24" header="0.15748031496062992" footer="0.17"/>
  <pageSetup horizontalDpi="600" verticalDpi="600" orientation="portrait" paperSize="9" scale="6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 OI</dc:creator>
  <cp:keywords/>
  <dc:description/>
  <cp:lastModifiedBy>Zaharova OI</cp:lastModifiedBy>
  <cp:lastPrinted>2019-10-15T11:32:01Z</cp:lastPrinted>
  <dcterms:created xsi:type="dcterms:W3CDTF">2009-10-07T06:28:13Z</dcterms:created>
  <dcterms:modified xsi:type="dcterms:W3CDTF">2019-10-24T13:38:22Z</dcterms:modified>
  <cp:category/>
  <cp:version/>
  <cp:contentType/>
  <cp:contentStatus/>
</cp:coreProperties>
</file>