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2120" windowHeight="7350" tabRatio="601" activeTab="0"/>
  </bookViews>
  <sheets>
    <sheet name="доходы 2018" sheetId="1" r:id="rId1"/>
  </sheets>
  <definedNames>
    <definedName name="_xlnm.Print_Titles" localSheetId="0">'доходы 2018'!$9:$10</definedName>
  </definedNames>
  <calcPr fullCalcOnLoad="1"/>
</workbook>
</file>

<file path=xl/sharedStrings.xml><?xml version="1.0" encoding="utf-8"?>
<sst xmlns="http://schemas.openxmlformats.org/spreadsheetml/2006/main" count="296" uniqueCount="250">
  <si>
    <t>Наименования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</si>
  <si>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</si>
  <si>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</si>
  <si>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</si>
  <si>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</si>
  <si>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</si>
  <si>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</si>
  <si>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</si>
  <si>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</si>
  <si>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</si>
  <si>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</si>
  <si>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</si>
  <si>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</si>
  <si>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</si>
  <si>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</si>
  <si>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</si>
  <si>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</si>
  <si>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</si>
  <si>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</si>
  <si>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</si>
  <si>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 государственную регистрацию, а также за совершение прочих юридически значимых действий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</si>
  <si>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</si>
  <si>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</si>
  <si>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</si>
  <si>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</si>
  <si>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000 1 11 05020 00 0000 120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</si>
  <si>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</si>
  <si>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</si>
  <si>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</si>
  <si>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</si>
  <si>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</si>
  <si>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</si>
  <si>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</si>
  <si>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</si>
  <si>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</si>
  <si>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</si>
  <si>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</si>
  <si>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</si>
  <si>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</si>
  <si>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</si>
  <si>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</si>
  <si>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</si>
  <si>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</si>
  <si>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</si>
  <si>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</si>
  <si>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</si>
  <si>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</si>
  <si>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</si>
  <si>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на обеспечение переданных государственных полномочий в сфере образования и организации деятельности  комиссий по делам несовершеннолетних и защите их прав городов и районов</t>
  </si>
  <si>
    <t>в том числе на:</t>
  </si>
  <si>
    <t>Прочие субвенции</t>
  </si>
  <si>
    <t>Прочие субвенции бюджетам городских округов</t>
  </si>
  <si>
    <t xml:space="preserve">ВСЕГО ДОХОДОВ </t>
  </si>
  <si>
    <t>000 1 11 09000 00 0000 120</t>
  </si>
  <si>
    <t>в том числе: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</si>
  <si>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</si>
  <si>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</si>
  <si>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</si>
  <si>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</si>
  <si>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000 1 05 01000 00 0000 110</t>
  </si>
  <si>
    <t>000 1 17 05040 04 0000 180</t>
  </si>
  <si>
    <t>Прочие неналоговые доходы бюджетов городских округов</t>
  </si>
  <si>
    <t>000 1 05 02010 02 0000 110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</si>
  <si>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</si>
  <si>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</si>
  <si>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</si>
  <si>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</si>
  <si>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</si>
  <si>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</si>
  <si>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</si>
  <si>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</si>
  <si>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</si>
  <si>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000 1 11 09040 00 0000 120</t>
  </si>
  <si>
    <t>000 1 11 09044 04 0000 120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</si>
  <si>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</si>
  <si>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</si>
  <si>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</si>
  <si>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000 1 11 07000 00 0000 120</t>
  </si>
  <si>
    <t>000 1 11 07010 00 0000 120</t>
  </si>
  <si>
    <t>000 1 1107014 04 0000 120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</si>
  <si>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</si>
  <si>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</si>
  <si>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</si>
  <si>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</si>
  <si>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</si>
  <si>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</si>
  <si>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</si>
  <si>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000 1 16 25000 00 0000 140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</si>
  <si>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</si>
  <si>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</si>
  <si>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</si>
  <si>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</si>
  <si>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000 1 11 05012 04 0000 120</t>
  </si>
  <si>
    <t>000 1 14 02040 04 0000 410</t>
  </si>
  <si>
    <t>000 1 14 02043 04 0000 410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</si>
  <si>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</si>
  <si>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000 1 05 02000 02 0000 110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</si>
  <si>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</si>
  <si>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</si>
  <si>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</si>
  <si>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</si>
  <si>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упрощенной системы налогообложения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</si>
  <si>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</si>
  <si>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000 1 11 09044 04 0002 120</t>
  </si>
  <si>
    <t>000 1 11 09044 04 0003 120</t>
  </si>
  <si>
    <t>Денежные взыскания (штрафы) 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</si>
  <si>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</si>
  <si>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</si>
  <si>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</si>
  <si>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</si>
  <si>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</si>
  <si>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</si>
  <si>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</si>
  <si>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приобретение учебников и учебных пособий, средств обучения, игр, игрушек</t>
  </si>
  <si>
    <t>Субвенции на обеспечение переданных муниципальным районам и городским округам  Московской области  государственных полномочий по временному  хранению, 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</si>
  <si>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в том числе поступление налога на доходы физических лиц по дополнительному нормативу отчислений</t>
  </si>
  <si>
    <t>000 1 03 02230 01 0000 110</t>
  </si>
  <si>
    <t>000 1 03 02240 01 0000 110</t>
  </si>
  <si>
    <t>000 1 03 02250 01 0000 110</t>
  </si>
  <si>
    <t>000 1 03 02260 01 0000 110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</si>
  <si>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</si>
  <si>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</si>
  <si>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</si>
  <si>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000 1 13 02990 00 0000 130</t>
  </si>
  <si>
    <t>000 1 13 02994 04 0000 130</t>
  </si>
  <si>
    <t>000 1 11 05070 00 0000 120</t>
  </si>
  <si>
    <t>000 1 11 05074 04 0000 120</t>
  </si>
  <si>
    <t xml:space="preserve">на оплату труда педагогических работников </t>
  </si>
  <si>
    <t xml:space="preserve">Субвенции на оплату расходов, связанных с компенсацией проезда к месту учебы и обратно отдельным категориям обучающихся  по очной форме обучения в муниципальных общеобразовательных организациях Московской области </t>
  </si>
  <si>
    <t>Доходы от сдачи в аренду имущества, составляющего казну городских округов (за исключением земельных участков)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</si>
  <si>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</si>
  <si>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</si>
  <si>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</si>
  <si>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</si>
  <si>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</si>
  <si>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</si>
  <si>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</si>
  <si>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</si>
  <si>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</si>
  <si>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</si>
  <si>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</si>
  <si>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</si>
  <si>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</si>
  <si>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</si>
  <si>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</si>
  <si>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</si>
  <si>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</si>
  <si>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</si>
  <si>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</si>
  <si>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</si>
  <si>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</si>
  <si>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Коды</t>
  </si>
  <si>
    <t>на оплату труда учебно-вспомогательного персонала</t>
  </si>
  <si>
    <t>на оплату труда прочего персонала</t>
  </si>
  <si>
    <t>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</si>
  <si>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оплату труда педагогических работников</t>
  </si>
  <si>
    <t>приобретение учебников, учебных пособий, средств обучения, игр, игрушек</t>
  </si>
  <si>
    <t>оплату труда прочего персонала</t>
  </si>
  <si>
    <t>оплату труда учебно-вспомогательного персонала</t>
  </si>
  <si>
    <t>000 1 13 02000 00 0000 130</t>
  </si>
  <si>
    <t>Доходы от компенсации затрат государства</t>
  </si>
  <si>
    <t xml:space="preserve">Субвенция на   обеспечение государственных гарантий реализации прав граждан на получение  общедоступного и бесплатного  дошкольного образования в муниципальных дошкольных образовательных организациях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</si>
  <si>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Субвенция на обеспечение государственных  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 обеспечение  дополнительного образования в муниципальных общеобразовательных организациях в Московской области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</si>
  <si>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r>
      <t>Доходы от реализации имущества, находящегося в государственной и муниципальной собственности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u val="single"/>
        <sz val="12"/>
        <rFont val="Arial"/>
        <family val="2"/>
      </rPr>
      <t>)</t>
    </r>
  </si>
  <si>
    <t>Сумма            (тыс. руб.)</t>
  </si>
  <si>
    <t>Дотации бюджетам бюджетной системы Российской Федерации</t>
  </si>
  <si>
    <t>000 2 02 10000 00 0000 151</t>
  </si>
  <si>
    <t>000 2 02 15001 00 0000 151</t>
  </si>
  <si>
    <t>000 2 02 15001 04 0000 151</t>
  </si>
  <si>
    <t>Субвенции бюджетам бюджетной системы Российской Федерации</t>
  </si>
  <si>
    <t>000 2 02 30000 00 0000 151</t>
  </si>
  <si>
    <t>Субвенции бюджетам городских округов на выполнение передаваемых полномочий субъектов Российской Федерации</t>
  </si>
  <si>
    <t>000 2 02 30024 04 0000 151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</si>
  <si>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</si>
  <si>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</si>
  <si>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</si>
  <si>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</si>
  <si>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000 2 02 30029 04 0000 151</t>
  </si>
  <si>
    <t>000 2 02 39999 00 0000 151</t>
  </si>
  <si>
    <t>000 2 02 39999 04 0000 151</t>
  </si>
  <si>
    <t>Приложение 1</t>
  </si>
  <si>
    <t>на оплату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</si>
  <si>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</si>
  <si>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на оплату труда административно-хозяйственных, учебно-вспомогательных и иных работников</t>
  </si>
  <si>
    <t>Прочие неналоговые доходы бюджетов городских округов (плата за размещение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</si>
  <si>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</si>
  <si>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</si>
  <si>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 на территории городского округа, в том числе поступления от продажи права за заключение договоров на установку и эксплуатацию рекламных конструкций)</t>
  </si>
  <si>
    <t>Субсидии бюджетам бюджетной системы Российской Федерации (межбюджетные субсидии)</t>
  </si>
  <si>
    <t>000 2 02 20000 00 0000 151</t>
  </si>
  <si>
    <t>Прочие субсидии бюджетам городских округов</t>
  </si>
  <si>
    <t>000 2 02 29999 04 0000 151</t>
  </si>
  <si>
    <t>к решению Совета депутатов городского округа Фрязино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</si>
  <si>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</si>
  <si>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</si>
  <si>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</si>
  <si>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Земельный налог (по обязательствам, возникшим до 1 января 2006 года)</t>
  </si>
  <si>
    <t>000 1 09 04050 00 0000 110</t>
  </si>
  <si>
    <t>000 1 17 05040 04 0009 180</t>
  </si>
  <si>
    <t>от                №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</si>
  <si>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</si>
  <si>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</si>
  <si>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</si>
  <si>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</si>
  <si>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</si>
  <si>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</si>
  <si>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</si>
  <si>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оказания платных услуг  и компенсации затрат государства</t>
  </si>
  <si>
    <t>Доходы от реализации имущества, находящегося в собственности городских округов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</si>
  <si>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 государственной и муниципальной собственности </t>
  </si>
  <si>
    <t>Денежные взыскания  (штрафы) за нарушение законодательства о налогах и сборах, предусмотренные статьями 116, 119.1, 119.2, пунктами 1 и 2 статьи 120, статьями 125, 126, 126.1, 128, 129, 129.1, 129.4, 132,133, 134, 135, 135.1, 135.2  Налогового кодекса Российской Федерации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</si>
  <si>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</si>
  <si>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</si>
  <si>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000 1 08 07173 01 0000 110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</si>
  <si>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</si>
  <si>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000 1 16 18000 00 0000 140</t>
  </si>
  <si>
    <t>000 1 16 18040 04 0000 140</t>
  </si>
  <si>
    <t>денежные взыскания (штрафы) за нарушение бюджетного законодательства (в части бюджетов городских округов</t>
  </si>
  <si>
    <t>000 1 16 33000 00 0000 140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</si>
  <si>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</si>
  <si>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</si>
  <si>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Московской области на  частичную компенсацию стоимости питания отдельным категориям обучающихся в муниципальных общеобразовательных организациях в 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аакредитацию основным общеобразовательным программам, обучающимся по очной форме обучения</t>
  </si>
  <si>
    <t>на оплату вознагражэдения за выполнение функций классного руководителя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</si>
  <si>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</si>
  <si>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Субсидия бюджетам муниципальных образований Московской области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</si>
  <si>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</si>
  <si>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</si>
  <si>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</si>
  <si>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в том числе на :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</si>
  <si>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</si>
  <si>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</si>
  <si>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</si>
  <si>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</si>
  <si>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</si>
  <si>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000 2 02 35118 04 0000 151</t>
  </si>
  <si>
    <t xml:space="preserve"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</si>
  <si>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</si>
  <si>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</si>
  <si>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</si>
  <si>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000 2 02 35082 04 0000 151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</si>
  <si>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</si>
  <si>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</si>
  <si>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</si>
  <si>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000 2 02 35176 00 0000 150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</si>
  <si>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</si>
  <si>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Субвенция на осуществление государственных полномочий Московской области в области земельных отношений</t>
  </si>
  <si>
    <t>Субвенция на осуществление государственных полномочий в соответствии с Законом Московской области № 107//2014-ОЗ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</si>
  <si>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мероприятия по организации отдыха детей в каникулярное время</t>
  </si>
  <si>
    <t>"О бюджете городского округа Фрязино на 2019 год и на плановый период 2020 и 2021 годов"</t>
  </si>
  <si>
    <t xml:space="preserve">ПОСТУПЛЕНИЕ ДОХОДОВ В БЮДЖЕТ ГОРОДСКОГО ОКРУГА ФРЯЗИНО НА 2019 ГОД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</si>
</sst>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Times New Roman Cyr"/>
      <family val="1"/>
    </font>
    <font>
      <sz val="10"/>
      <name val="Arial"/>
      <family val="0"/>
    </font>
    <font>
      <u val="single"/>
      <sz val="7.5"/>
      <color indexed="12"/>
      <name val="Times New Roman Cyr"/>
      <family val="1"/>
    </font>
    <font>
      <u val="single"/>
      <sz val="7.5"/>
      <color indexed="36"/>
      <name val="Times New Roman Cyr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173" fontId="5" fillId="32" borderId="10" xfId="0" applyNumberFormat="1" applyFont="1" applyFill="1" applyBorder="1" applyAlignment="1">
      <alignment/>
    </xf>
    <xf numFmtId="173" fontId="5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5" fillId="32" borderId="10" xfId="0" applyFont="1" applyFill="1" applyBorder="1" applyAlignment="1">
      <alignment horizontal="justify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173" fontId="4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/>
    </xf>
    <xf numFmtId="173" fontId="4" fillId="32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wrapText="1"/>
    </xf>
    <xf numFmtId="173" fontId="4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0" xfId="0" applyFont="1" applyFill="1" applyAlignment="1">
      <alignment/>
    </xf>
    <xf numFmtId="0" fontId="4" fillId="32" borderId="10" xfId="0" applyFont="1" applyFill="1" applyBorder="1" applyAlignment="1">
      <alignment horizontal="justify" wrapText="1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2" borderId="10" xfId="0" applyFont="1" applyFill="1" applyBorder="1" applyAlignment="1">
      <alignment horizontal="justify" vertical="center" wrapText="1"/>
    </xf>
    <xf numFmtId="173" fontId="5" fillId="32" borderId="10" xfId="0" applyNumberFormat="1" applyFont="1" applyFill="1" applyBorder="1" applyAlignment="1">
      <alignment horizontal="right"/>
    </xf>
    <xf numFmtId="0" fontId="5" fillId="32" borderId="0" xfId="0" applyFont="1" applyFill="1" applyAlignment="1">
      <alignment horizontal="center" wrapText="1"/>
    </xf>
    <xf numFmtId="172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wrapText="1"/>
    </xf>
    <xf numFmtId="0" fontId="5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0"/>
  <sheetViews>
    <sheetView tabSelected="1"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67.875" style="4" customWidth="1"/>
    <col min="2" max="2" width="37.125" style="4" customWidth="1"/>
    <col min="3" max="3" width="16.375" style="4" customWidth="1"/>
  </cols>
  <sheetData>
    <row r="1" spans="2:3" ht="15">
      <c r="B1" s="25"/>
      <c r="C1" s="25"/>
    </row>
    <row r="2" spans="2:3" ht="30" customHeight="1">
      <c r="B2" s="36" t="s">
        <v>180</v>
      </c>
      <c r="C2" s="36"/>
    </row>
    <row r="3" spans="2:3" ht="30" customHeight="1">
      <c r="B3" s="36" t="s">
        <v>192</v>
      </c>
      <c r="C3" s="36"/>
    </row>
    <row r="4" spans="2:3" ht="15.75" customHeight="1">
      <c r="B4" s="36" t="s">
        <v>199</v>
      </c>
      <c r="C4" s="43"/>
    </row>
    <row r="5" spans="1:3" ht="45.75" customHeight="1">
      <c r="A5" s="27"/>
      <c r="B5" s="36" t="s">
        <v>248</v>
      </c>
      <c r="C5" s="40"/>
    </row>
    <row r="6" spans="1:3" ht="6" customHeight="1">
      <c r="A6" s="25"/>
      <c r="B6" s="28"/>
      <c r="C6" s="25"/>
    </row>
    <row r="7" spans="1:3" ht="27.75" customHeight="1">
      <c r="A7" s="39" t="s">
        <v>249</v>
      </c>
      <c r="B7" s="39"/>
      <c r="C7" s="40"/>
    </row>
    <row r="8" spans="1:3" ht="7.5" customHeight="1">
      <c r="A8" s="25"/>
      <c r="B8" s="25"/>
      <c r="C8" s="25"/>
    </row>
    <row r="9" spans="1:3" ht="12.75">
      <c r="A9" s="41" t="s">
        <v>0</v>
      </c>
      <c r="B9" s="41" t="s">
        <v>151</v>
      </c>
      <c r="C9" s="37" t="s">
        <v>164</v>
      </c>
    </row>
    <row r="10" spans="1:3" ht="21.75" customHeight="1">
      <c r="A10" s="42"/>
      <c r="B10" s="42"/>
      <c r="C10" s="38"/>
    </row>
    <row r="11" spans="1:3" ht="15.75">
      <c r="A11" s="11" t="s">
        <v>2</v>
      </c>
      <c r="B11" s="8" t="s">
        <v>1</v>
      </c>
      <c r="C11" s="12">
        <f>C12+C24+C30+C38+C47+C64+C69+C73+C80+C91+C18+C44</f>
        <v>1103737</v>
      </c>
    </row>
    <row r="12" spans="1:3" ht="15.75">
      <c r="A12" s="13" t="s">
        <v>4</v>
      </c>
      <c r="B12" s="14" t="s">
        <v>3</v>
      </c>
      <c r="C12" s="15">
        <f>C13</f>
        <v>719198</v>
      </c>
    </row>
    <row r="13" spans="1:3" s="1" customFormat="1" ht="15">
      <c r="A13" s="16" t="s">
        <v>6</v>
      </c>
      <c r="B13" s="7" t="s">
        <v>5</v>
      </c>
      <c r="C13" s="3">
        <f>C14+C15+C16+C17</f>
        <v>719198</v>
      </c>
    </row>
    <row r="14" spans="1:3" s="1" customFormat="1" ht="84" customHeight="1">
      <c r="A14" s="10" t="s">
        <v>201</v>
      </c>
      <c r="B14" s="7" t="s">
        <v>200</v>
      </c>
      <c r="C14" s="2">
        <v>706653</v>
      </c>
    </row>
    <row r="15" spans="1:3" s="1" customFormat="1" ht="135">
      <c r="A15" s="10" t="s">
        <v>203</v>
      </c>
      <c r="B15" s="7" t="s">
        <v>202</v>
      </c>
      <c r="C15" s="2">
        <v>3569</v>
      </c>
    </row>
    <row r="16" spans="1:3" s="1" customFormat="1" ht="60">
      <c r="A16" s="10" t="s">
        <v>140</v>
      </c>
      <c r="B16" s="7" t="s">
        <v>204</v>
      </c>
      <c r="C16" s="2">
        <v>3569</v>
      </c>
    </row>
    <row r="17" spans="1:3" s="1" customFormat="1" ht="97.5" customHeight="1">
      <c r="A17" s="10" t="s">
        <v>206</v>
      </c>
      <c r="B17" s="7" t="s">
        <v>205</v>
      </c>
      <c r="C17" s="2">
        <v>5407</v>
      </c>
    </row>
    <row r="18" spans="1:3" ht="39" customHeight="1">
      <c r="A18" s="17" t="s">
        <v>109</v>
      </c>
      <c r="B18" s="14" t="s">
        <v>106</v>
      </c>
      <c r="C18" s="9">
        <f>C19</f>
        <v>3199</v>
      </c>
    </row>
    <row r="19" spans="1:3" ht="45">
      <c r="A19" s="18" t="s">
        <v>108</v>
      </c>
      <c r="B19" s="19" t="s">
        <v>107</v>
      </c>
      <c r="C19" s="3">
        <f>C20+C21+C22+C23</f>
        <v>3199</v>
      </c>
    </row>
    <row r="20" spans="1:3" ht="78.75" customHeight="1">
      <c r="A20" s="18" t="s">
        <v>136</v>
      </c>
      <c r="B20" s="19" t="s">
        <v>116</v>
      </c>
      <c r="C20" s="2">
        <v>1323</v>
      </c>
    </row>
    <row r="21" spans="1:3" ht="105">
      <c r="A21" s="18" t="s">
        <v>137</v>
      </c>
      <c r="B21" s="19" t="s">
        <v>117</v>
      </c>
      <c r="C21" s="2">
        <v>10</v>
      </c>
    </row>
    <row r="22" spans="1:3" ht="90">
      <c r="A22" s="18" t="s">
        <v>138</v>
      </c>
      <c r="B22" s="19" t="s">
        <v>118</v>
      </c>
      <c r="C22" s="2">
        <v>2048</v>
      </c>
    </row>
    <row r="23" spans="1:3" ht="90">
      <c r="A23" s="18" t="s">
        <v>139</v>
      </c>
      <c r="B23" s="19" t="s">
        <v>119</v>
      </c>
      <c r="C23" s="2">
        <v>-182</v>
      </c>
    </row>
    <row r="24" spans="1:3" ht="15.75">
      <c r="A24" s="17" t="s">
        <v>8</v>
      </c>
      <c r="B24" s="14" t="s">
        <v>7</v>
      </c>
      <c r="C24" s="15">
        <f>C26+C25+C28</f>
        <v>146686</v>
      </c>
    </row>
    <row r="25" spans="1:3" ht="30">
      <c r="A25" s="18" t="s">
        <v>101</v>
      </c>
      <c r="B25" s="19" t="s">
        <v>59</v>
      </c>
      <c r="C25" s="2">
        <v>115467</v>
      </c>
    </row>
    <row r="26" spans="1:3" ht="30">
      <c r="A26" s="18" t="s">
        <v>9</v>
      </c>
      <c r="B26" s="19" t="s">
        <v>96</v>
      </c>
      <c r="C26" s="3">
        <f>C27</f>
        <v>19371</v>
      </c>
    </row>
    <row r="27" spans="1:3" ht="30">
      <c r="A27" s="18" t="s">
        <v>9</v>
      </c>
      <c r="B27" s="7" t="s">
        <v>62</v>
      </c>
      <c r="C27" s="2">
        <v>19371</v>
      </c>
    </row>
    <row r="28" spans="1:3" ht="30">
      <c r="A28" s="18" t="s">
        <v>99</v>
      </c>
      <c r="B28" s="7" t="s">
        <v>97</v>
      </c>
      <c r="C28" s="3">
        <f>C29</f>
        <v>11848</v>
      </c>
    </row>
    <row r="29" spans="1:3" ht="45">
      <c r="A29" s="18" t="s">
        <v>100</v>
      </c>
      <c r="B29" s="7" t="s">
        <v>98</v>
      </c>
      <c r="C29" s="2">
        <v>11848</v>
      </c>
    </row>
    <row r="30" spans="1:3" ht="15.75">
      <c r="A30" s="17" t="s">
        <v>11</v>
      </c>
      <c r="B30" s="14" t="s">
        <v>10</v>
      </c>
      <c r="C30" s="15">
        <f>C31+C33</f>
        <v>144725</v>
      </c>
    </row>
    <row r="31" spans="1:3" ht="15">
      <c r="A31" s="18" t="s">
        <v>13</v>
      </c>
      <c r="B31" s="19" t="s">
        <v>12</v>
      </c>
      <c r="C31" s="20">
        <f>C32</f>
        <v>30958</v>
      </c>
    </row>
    <row r="32" spans="1:3" ht="60">
      <c r="A32" s="18" t="s">
        <v>64</v>
      </c>
      <c r="B32" s="19" t="s">
        <v>63</v>
      </c>
      <c r="C32" s="2">
        <v>30958</v>
      </c>
    </row>
    <row r="33" spans="1:3" s="1" customFormat="1" ht="15">
      <c r="A33" s="10" t="s">
        <v>15</v>
      </c>
      <c r="B33" s="7" t="s">
        <v>14</v>
      </c>
      <c r="C33" s="3">
        <f>C34+C36</f>
        <v>113767</v>
      </c>
    </row>
    <row r="34" spans="1:3" s="1" customFormat="1" ht="15">
      <c r="A34" s="10" t="s">
        <v>145</v>
      </c>
      <c r="B34" s="7" t="s">
        <v>141</v>
      </c>
      <c r="C34" s="2">
        <f>C35</f>
        <v>99512</v>
      </c>
    </row>
    <row r="35" spans="1:3" s="1" customFormat="1" ht="45">
      <c r="A35" s="10" t="s">
        <v>147</v>
      </c>
      <c r="B35" s="7" t="s">
        <v>142</v>
      </c>
      <c r="C35" s="2">
        <v>99512</v>
      </c>
    </row>
    <row r="36" spans="1:3" s="1" customFormat="1" ht="15">
      <c r="A36" s="10" t="s">
        <v>146</v>
      </c>
      <c r="B36" s="7" t="s">
        <v>143</v>
      </c>
      <c r="C36" s="2">
        <f>C37</f>
        <v>14255</v>
      </c>
    </row>
    <row r="37" spans="1:3" s="1" customFormat="1" ht="45">
      <c r="A37" s="10" t="s">
        <v>148</v>
      </c>
      <c r="B37" s="7" t="s">
        <v>144</v>
      </c>
      <c r="C37" s="2">
        <v>14255</v>
      </c>
    </row>
    <row r="38" spans="1:3" ht="15.75">
      <c r="A38" s="17" t="s">
        <v>57</v>
      </c>
      <c r="B38" s="14" t="s">
        <v>16</v>
      </c>
      <c r="C38" s="15">
        <f>C41+C39</f>
        <v>2202</v>
      </c>
    </row>
    <row r="39" spans="1:3" ht="45">
      <c r="A39" s="5" t="s">
        <v>18</v>
      </c>
      <c r="B39" s="7" t="s">
        <v>17</v>
      </c>
      <c r="C39" s="20">
        <f>C40</f>
        <v>2169</v>
      </c>
    </row>
    <row r="40" spans="1:3" ht="60">
      <c r="A40" s="5" t="s">
        <v>66</v>
      </c>
      <c r="B40" s="7" t="s">
        <v>65</v>
      </c>
      <c r="C40" s="2">
        <v>2169</v>
      </c>
    </row>
    <row r="41" spans="1:3" ht="45">
      <c r="A41" s="18" t="s">
        <v>20</v>
      </c>
      <c r="B41" s="19" t="s">
        <v>19</v>
      </c>
      <c r="C41" s="20">
        <f>C42+C43</f>
        <v>33</v>
      </c>
    </row>
    <row r="42" spans="1:3" ht="30">
      <c r="A42" s="5" t="s">
        <v>68</v>
      </c>
      <c r="B42" s="7" t="s">
        <v>67</v>
      </c>
      <c r="C42" s="2">
        <v>30</v>
      </c>
    </row>
    <row r="43" spans="1:3" ht="105">
      <c r="A43" s="5" t="s">
        <v>214</v>
      </c>
      <c r="B43" s="7" t="s">
        <v>213</v>
      </c>
      <c r="C43" s="2">
        <v>3</v>
      </c>
    </row>
    <row r="44" spans="1:3" ht="33.75" customHeight="1">
      <c r="A44" s="26" t="s">
        <v>193</v>
      </c>
      <c r="B44" s="8" t="s">
        <v>194</v>
      </c>
      <c r="C44" s="23">
        <f>C45</f>
        <v>0</v>
      </c>
    </row>
    <row r="45" spans="1:3" ht="15">
      <c r="A45" s="5" t="s">
        <v>11</v>
      </c>
      <c r="B45" s="7" t="s">
        <v>195</v>
      </c>
      <c r="C45" s="2">
        <f>C46</f>
        <v>0</v>
      </c>
    </row>
    <row r="46" spans="1:3" ht="30">
      <c r="A46" s="5" t="s">
        <v>196</v>
      </c>
      <c r="B46" s="7" t="s">
        <v>197</v>
      </c>
      <c r="C46" s="2"/>
    </row>
    <row r="47" spans="1:3" ht="47.25">
      <c r="A47" s="17" t="s">
        <v>22</v>
      </c>
      <c r="B47" s="14" t="s">
        <v>21</v>
      </c>
      <c r="C47" s="15">
        <f>C48+C58+C55</f>
        <v>73703</v>
      </c>
    </row>
    <row r="48" spans="1:3" ht="105">
      <c r="A48" s="5" t="s">
        <v>58</v>
      </c>
      <c r="B48" s="19" t="s">
        <v>23</v>
      </c>
      <c r="C48" s="20">
        <f>C49+C51+C53</f>
        <v>56030</v>
      </c>
    </row>
    <row r="49" spans="1:3" ht="75">
      <c r="A49" s="5" t="s">
        <v>69</v>
      </c>
      <c r="B49" s="19" t="s">
        <v>24</v>
      </c>
      <c r="C49" s="2">
        <f>C50</f>
        <v>35000</v>
      </c>
    </row>
    <row r="50" spans="1:3" ht="89.25" customHeight="1">
      <c r="A50" s="5" t="s">
        <v>95</v>
      </c>
      <c r="B50" s="6" t="s">
        <v>92</v>
      </c>
      <c r="C50" s="2">
        <v>35000</v>
      </c>
    </row>
    <row r="51" spans="1:3" ht="105">
      <c r="A51" s="21" t="s">
        <v>55</v>
      </c>
      <c r="B51" s="6" t="s">
        <v>25</v>
      </c>
      <c r="C51" s="3">
        <f>C52</f>
        <v>4330</v>
      </c>
    </row>
    <row r="52" spans="1:3" ht="90">
      <c r="A52" s="22" t="s">
        <v>71</v>
      </c>
      <c r="B52" s="6" t="s">
        <v>70</v>
      </c>
      <c r="C52" s="2">
        <v>4330</v>
      </c>
    </row>
    <row r="53" spans="1:3" ht="45">
      <c r="A53" s="5" t="s">
        <v>150</v>
      </c>
      <c r="B53" s="19" t="s">
        <v>125</v>
      </c>
      <c r="C53" s="20">
        <f>C54</f>
        <v>16700</v>
      </c>
    </row>
    <row r="54" spans="1:3" ht="45">
      <c r="A54" s="5" t="s">
        <v>129</v>
      </c>
      <c r="B54" s="7" t="s">
        <v>126</v>
      </c>
      <c r="C54" s="2">
        <v>16700</v>
      </c>
    </row>
    <row r="55" spans="1:3" ht="30">
      <c r="A55" s="5" t="s">
        <v>81</v>
      </c>
      <c r="B55" s="7" t="s">
        <v>77</v>
      </c>
      <c r="C55" s="3">
        <f>C56</f>
        <v>150</v>
      </c>
    </row>
    <row r="56" spans="1:3" ht="60">
      <c r="A56" s="5" t="s">
        <v>80</v>
      </c>
      <c r="B56" s="7" t="s">
        <v>78</v>
      </c>
      <c r="C56" s="3">
        <f>C57</f>
        <v>150</v>
      </c>
    </row>
    <row r="57" spans="1:3" ht="60">
      <c r="A57" s="5" t="s">
        <v>102</v>
      </c>
      <c r="B57" s="7" t="s">
        <v>79</v>
      </c>
      <c r="C57" s="2">
        <v>150</v>
      </c>
    </row>
    <row r="58" spans="1:3" ht="95.25" customHeight="1">
      <c r="A58" s="5" t="s">
        <v>56</v>
      </c>
      <c r="B58" s="7" t="s">
        <v>53</v>
      </c>
      <c r="C58" s="3">
        <f>C59</f>
        <v>17523</v>
      </c>
    </row>
    <row r="59" spans="1:3" ht="90">
      <c r="A59" s="5" t="s">
        <v>120</v>
      </c>
      <c r="B59" s="7" t="s">
        <v>72</v>
      </c>
      <c r="C59" s="3">
        <f>C60</f>
        <v>17523</v>
      </c>
    </row>
    <row r="60" spans="1:3" ht="90">
      <c r="A60" s="5" t="s">
        <v>185</v>
      </c>
      <c r="B60" s="7" t="s">
        <v>73</v>
      </c>
      <c r="C60" s="3">
        <f>SUM(C62:C63)</f>
        <v>17523</v>
      </c>
    </row>
    <row r="61" spans="1:3" ht="15">
      <c r="A61" s="5" t="s">
        <v>54</v>
      </c>
      <c r="B61" s="7"/>
      <c r="C61" s="2"/>
    </row>
    <row r="62" spans="1:3" ht="120">
      <c r="A62" s="5" t="s">
        <v>186</v>
      </c>
      <c r="B62" s="7" t="s">
        <v>103</v>
      </c>
      <c r="C62" s="2">
        <v>10523</v>
      </c>
    </row>
    <row r="63" spans="1:3" ht="165">
      <c r="A63" s="5" t="s">
        <v>187</v>
      </c>
      <c r="B63" s="7" t="s">
        <v>104</v>
      </c>
      <c r="C63" s="2">
        <v>7000</v>
      </c>
    </row>
    <row r="64" spans="1:3" ht="20.25" customHeight="1">
      <c r="A64" s="17" t="s">
        <v>27</v>
      </c>
      <c r="B64" s="14" t="s">
        <v>26</v>
      </c>
      <c r="C64" s="15">
        <f>C65</f>
        <v>501</v>
      </c>
    </row>
    <row r="65" spans="1:3" ht="30">
      <c r="A65" s="18" t="s">
        <v>29</v>
      </c>
      <c r="B65" s="19" t="s">
        <v>28</v>
      </c>
      <c r="C65" s="3">
        <f>SUM(C66:C68)</f>
        <v>501</v>
      </c>
    </row>
    <row r="66" spans="1:3" ht="30">
      <c r="A66" s="18" t="s">
        <v>131</v>
      </c>
      <c r="B66" s="19" t="s">
        <v>130</v>
      </c>
      <c r="C66" s="2">
        <v>209</v>
      </c>
    </row>
    <row r="67" spans="1:3" ht="30">
      <c r="A67" s="18" t="s">
        <v>133</v>
      </c>
      <c r="B67" s="19" t="s">
        <v>132</v>
      </c>
      <c r="C67" s="2">
        <v>192</v>
      </c>
    </row>
    <row r="68" spans="1:3" ht="30">
      <c r="A68" s="18" t="s">
        <v>135</v>
      </c>
      <c r="B68" s="19" t="s">
        <v>134</v>
      </c>
      <c r="C68" s="2">
        <v>100</v>
      </c>
    </row>
    <row r="69" spans="1:3" ht="31.5">
      <c r="A69" s="17" t="s">
        <v>207</v>
      </c>
      <c r="B69" s="14" t="s">
        <v>30</v>
      </c>
      <c r="C69" s="15">
        <f>C70</f>
        <v>550</v>
      </c>
    </row>
    <row r="70" spans="1:3" ht="15">
      <c r="A70" s="18" t="s">
        <v>160</v>
      </c>
      <c r="B70" s="19" t="s">
        <v>159</v>
      </c>
      <c r="C70" s="3">
        <f>C71</f>
        <v>550</v>
      </c>
    </row>
    <row r="71" spans="1:3" ht="15">
      <c r="A71" s="18" t="s">
        <v>121</v>
      </c>
      <c r="B71" s="19" t="s">
        <v>123</v>
      </c>
      <c r="C71" s="3">
        <f>C72</f>
        <v>550</v>
      </c>
    </row>
    <row r="72" spans="1:3" ht="30">
      <c r="A72" s="18" t="s">
        <v>122</v>
      </c>
      <c r="B72" s="19" t="s">
        <v>124</v>
      </c>
      <c r="C72" s="3">
        <v>550</v>
      </c>
    </row>
    <row r="73" spans="1:3" ht="31.5">
      <c r="A73" s="17" t="s">
        <v>32</v>
      </c>
      <c r="B73" s="14" t="s">
        <v>31</v>
      </c>
      <c r="C73" s="15">
        <f>C74+C77</f>
        <v>8700</v>
      </c>
    </row>
    <row r="74" spans="1:3" ht="90">
      <c r="A74" s="10" t="s">
        <v>163</v>
      </c>
      <c r="B74" s="7" t="s">
        <v>33</v>
      </c>
      <c r="C74" s="20">
        <f>C75</f>
        <v>7000</v>
      </c>
    </row>
    <row r="75" spans="1:3" ht="105">
      <c r="A75" s="5" t="s">
        <v>208</v>
      </c>
      <c r="B75" s="7" t="s">
        <v>93</v>
      </c>
      <c r="C75" s="20">
        <f>C76</f>
        <v>7000</v>
      </c>
    </row>
    <row r="76" spans="1:3" s="1" customFormat="1" ht="105">
      <c r="A76" s="5" t="s">
        <v>74</v>
      </c>
      <c r="B76" s="7" t="s">
        <v>94</v>
      </c>
      <c r="C76" s="3">
        <v>7000</v>
      </c>
    </row>
    <row r="77" spans="1:3" ht="45">
      <c r="A77" s="5" t="s">
        <v>209</v>
      </c>
      <c r="B77" s="7" t="s">
        <v>34</v>
      </c>
      <c r="C77" s="20">
        <f>C78</f>
        <v>1700</v>
      </c>
    </row>
    <row r="78" spans="1:3" ht="45">
      <c r="A78" s="5" t="s">
        <v>36</v>
      </c>
      <c r="B78" s="6" t="s">
        <v>35</v>
      </c>
      <c r="C78" s="20">
        <f>C79</f>
        <v>1700</v>
      </c>
    </row>
    <row r="79" spans="1:3" ht="60">
      <c r="A79" s="5" t="s">
        <v>76</v>
      </c>
      <c r="B79" s="7" t="s">
        <v>75</v>
      </c>
      <c r="C79" s="3">
        <v>1700</v>
      </c>
    </row>
    <row r="80" spans="1:3" ht="15.75">
      <c r="A80" s="17" t="s">
        <v>38</v>
      </c>
      <c r="B80" s="14" t="s">
        <v>37</v>
      </c>
      <c r="C80" s="23">
        <f>C81+C83+C86+C89+C84+C87</f>
        <v>2833</v>
      </c>
    </row>
    <row r="81" spans="1:3" ht="30">
      <c r="A81" s="18" t="s">
        <v>82</v>
      </c>
      <c r="B81" s="19" t="s">
        <v>83</v>
      </c>
      <c r="C81" s="2">
        <f>C82</f>
        <v>268</v>
      </c>
    </row>
    <row r="82" spans="1:3" ht="90">
      <c r="A82" s="18" t="s">
        <v>210</v>
      </c>
      <c r="B82" s="19" t="s">
        <v>84</v>
      </c>
      <c r="C82" s="2">
        <v>268</v>
      </c>
    </row>
    <row r="83" spans="1:3" ht="75">
      <c r="A83" s="18" t="s">
        <v>85</v>
      </c>
      <c r="B83" s="19" t="s">
        <v>86</v>
      </c>
      <c r="C83" s="2"/>
    </row>
    <row r="84" spans="1:3" ht="45">
      <c r="A84" s="18" t="s">
        <v>211</v>
      </c>
      <c r="B84" s="19" t="s">
        <v>215</v>
      </c>
      <c r="C84" s="2">
        <f>C85</f>
        <v>140</v>
      </c>
    </row>
    <row r="85" spans="1:3" ht="45">
      <c r="A85" s="18" t="s">
        <v>217</v>
      </c>
      <c r="B85" s="19" t="s">
        <v>216</v>
      </c>
      <c r="C85" s="2">
        <v>140</v>
      </c>
    </row>
    <row r="86" spans="1:3" ht="135">
      <c r="A86" s="10" t="s">
        <v>105</v>
      </c>
      <c r="B86" s="7" t="s">
        <v>87</v>
      </c>
      <c r="C86" s="2">
        <v>559</v>
      </c>
    </row>
    <row r="87" spans="1:3" ht="75">
      <c r="A87" s="10" t="s">
        <v>212</v>
      </c>
      <c r="B87" s="7" t="s">
        <v>218</v>
      </c>
      <c r="C87" s="2">
        <f>C88</f>
        <v>1400</v>
      </c>
    </row>
    <row r="88" spans="1:3" ht="75">
      <c r="A88" s="10" t="s">
        <v>220</v>
      </c>
      <c r="B88" s="7" t="s">
        <v>219</v>
      </c>
      <c r="C88" s="2">
        <v>1400</v>
      </c>
    </row>
    <row r="89" spans="1:3" ht="30">
      <c r="A89" s="5" t="s">
        <v>88</v>
      </c>
      <c r="B89" s="19" t="s">
        <v>89</v>
      </c>
      <c r="C89" s="2">
        <f>C90</f>
        <v>466</v>
      </c>
    </row>
    <row r="90" spans="1:3" ht="45">
      <c r="A90" s="5" t="s">
        <v>91</v>
      </c>
      <c r="B90" s="6" t="s">
        <v>90</v>
      </c>
      <c r="C90" s="2">
        <v>466</v>
      </c>
    </row>
    <row r="91" spans="1:3" ht="15.75">
      <c r="A91" s="17" t="s">
        <v>40</v>
      </c>
      <c r="B91" s="14" t="s">
        <v>39</v>
      </c>
      <c r="C91" s="23">
        <f>C92</f>
        <v>1440</v>
      </c>
    </row>
    <row r="92" spans="1:3" ht="15">
      <c r="A92" s="18" t="s">
        <v>40</v>
      </c>
      <c r="B92" s="19" t="s">
        <v>41</v>
      </c>
      <c r="C92" s="2">
        <f>C93</f>
        <v>1440</v>
      </c>
    </row>
    <row r="93" spans="1:3" ht="30">
      <c r="A93" s="24" t="s">
        <v>61</v>
      </c>
      <c r="B93" s="6" t="s">
        <v>60</v>
      </c>
      <c r="C93" s="2">
        <f>C95</f>
        <v>1440</v>
      </c>
    </row>
    <row r="94" spans="1:3" ht="15">
      <c r="A94" s="24" t="s">
        <v>54</v>
      </c>
      <c r="B94" s="6"/>
      <c r="C94" s="2"/>
    </row>
    <row r="95" spans="1:3" ht="45">
      <c r="A95" s="24" t="s">
        <v>184</v>
      </c>
      <c r="B95" s="6" t="s">
        <v>198</v>
      </c>
      <c r="C95" s="2">
        <v>1440</v>
      </c>
    </row>
    <row r="96" spans="1:3" ht="15.75">
      <c r="A96" s="17" t="s">
        <v>43</v>
      </c>
      <c r="B96" s="14" t="s">
        <v>42</v>
      </c>
      <c r="C96" s="15">
        <f>C97</f>
        <v>877518</v>
      </c>
    </row>
    <row r="97" spans="1:3" ht="35.25" customHeight="1">
      <c r="A97" s="17" t="s">
        <v>45</v>
      </c>
      <c r="B97" s="14" t="s">
        <v>44</v>
      </c>
      <c r="C97" s="15">
        <f>C98+C106+C101</f>
        <v>877518</v>
      </c>
    </row>
    <row r="98" spans="1:3" ht="31.5">
      <c r="A98" s="32" t="s">
        <v>165</v>
      </c>
      <c r="B98" s="8" t="s">
        <v>166</v>
      </c>
      <c r="C98" s="15">
        <f>C99</f>
        <v>17720</v>
      </c>
    </row>
    <row r="99" spans="1:3" ht="30">
      <c r="A99" s="5" t="s">
        <v>46</v>
      </c>
      <c r="B99" s="7" t="s">
        <v>167</v>
      </c>
      <c r="C99" s="3">
        <f>C100</f>
        <v>17720</v>
      </c>
    </row>
    <row r="100" spans="1:3" s="1" customFormat="1" ht="30">
      <c r="A100" s="5" t="s">
        <v>47</v>
      </c>
      <c r="B100" s="7" t="s">
        <v>168</v>
      </c>
      <c r="C100" s="3">
        <v>17720</v>
      </c>
    </row>
    <row r="101" spans="1:3" s="1" customFormat="1" ht="47.25">
      <c r="A101" s="32" t="s">
        <v>188</v>
      </c>
      <c r="B101" s="8" t="s">
        <v>189</v>
      </c>
      <c r="C101" s="9">
        <f>C102</f>
        <v>16681</v>
      </c>
    </row>
    <row r="102" spans="1:3" s="1" customFormat="1" ht="15">
      <c r="A102" s="10" t="s">
        <v>190</v>
      </c>
      <c r="B102" s="7" t="s">
        <v>191</v>
      </c>
      <c r="C102" s="3">
        <f>C104+C105</f>
        <v>16681</v>
      </c>
    </row>
    <row r="103" spans="1:3" s="1" customFormat="1" ht="15">
      <c r="A103" s="5" t="s">
        <v>54</v>
      </c>
      <c r="B103" s="7"/>
      <c r="C103" s="3"/>
    </row>
    <row r="104" spans="1:3" s="1" customFormat="1" ht="75">
      <c r="A104" s="5" t="s">
        <v>224</v>
      </c>
      <c r="B104" s="7" t="s">
        <v>191</v>
      </c>
      <c r="C104" s="3">
        <v>13680</v>
      </c>
    </row>
    <row r="105" spans="1:3" s="1" customFormat="1" ht="30">
      <c r="A105" s="5" t="s">
        <v>247</v>
      </c>
      <c r="B105" s="7" t="s">
        <v>191</v>
      </c>
      <c r="C105" s="3">
        <v>3001</v>
      </c>
    </row>
    <row r="106" spans="1:3" ht="31.5">
      <c r="A106" s="32" t="s">
        <v>169</v>
      </c>
      <c r="B106" s="8" t="s">
        <v>170</v>
      </c>
      <c r="C106" s="9">
        <f>C112+C130+C142+C107+C138+C136+C140</f>
        <v>843117</v>
      </c>
    </row>
    <row r="107" spans="1:3" ht="45">
      <c r="A107" s="10" t="s">
        <v>225</v>
      </c>
      <c r="B107" s="7" t="s">
        <v>226</v>
      </c>
      <c r="C107" s="3">
        <f>C108</f>
        <v>19752</v>
      </c>
    </row>
    <row r="108" spans="1:3" ht="45">
      <c r="A108" s="5" t="s">
        <v>227</v>
      </c>
      <c r="B108" s="7" t="s">
        <v>226</v>
      </c>
      <c r="C108" s="3">
        <f>C110+C111</f>
        <v>19752</v>
      </c>
    </row>
    <row r="109" spans="1:3" ht="15">
      <c r="A109" s="5" t="s">
        <v>228</v>
      </c>
      <c r="B109" s="7"/>
      <c r="C109" s="3"/>
    </row>
    <row r="110" spans="1:3" ht="30">
      <c r="A110" s="30" t="s">
        <v>229</v>
      </c>
      <c r="B110" s="7" t="s">
        <v>226</v>
      </c>
      <c r="C110" s="3">
        <v>17900</v>
      </c>
    </row>
    <row r="111" spans="1:3" ht="30">
      <c r="A111" s="30" t="s">
        <v>230</v>
      </c>
      <c r="B111" s="7" t="s">
        <v>226</v>
      </c>
      <c r="C111" s="3">
        <v>1852</v>
      </c>
    </row>
    <row r="112" spans="1:3" ht="45">
      <c r="A112" s="10" t="s">
        <v>173</v>
      </c>
      <c r="B112" s="7" t="s">
        <v>174</v>
      </c>
      <c r="C112" s="3">
        <f>C113</f>
        <v>55505</v>
      </c>
    </row>
    <row r="113" spans="1:3" ht="45">
      <c r="A113" s="5" t="s">
        <v>171</v>
      </c>
      <c r="B113" s="7" t="s">
        <v>172</v>
      </c>
      <c r="C113" s="3">
        <f>C116+C118+C115+C117+C120+C126+C119+C127+C128+C129</f>
        <v>55505</v>
      </c>
    </row>
    <row r="114" spans="1:3" ht="15">
      <c r="A114" s="5" t="s">
        <v>54</v>
      </c>
      <c r="B114" s="7"/>
      <c r="C114" s="3"/>
    </row>
    <row r="115" spans="1:3" ht="165">
      <c r="A115" s="10" t="s">
        <v>221</v>
      </c>
      <c r="B115" s="7" t="s">
        <v>172</v>
      </c>
      <c r="C115" s="3">
        <v>31787</v>
      </c>
    </row>
    <row r="116" spans="1:3" ht="105">
      <c r="A116" s="10" t="s">
        <v>114</v>
      </c>
      <c r="B116" s="7" t="s">
        <v>172</v>
      </c>
      <c r="C116" s="3">
        <v>765</v>
      </c>
    </row>
    <row r="117" spans="1:3" ht="75">
      <c r="A117" s="10" t="s">
        <v>48</v>
      </c>
      <c r="B117" s="7" t="s">
        <v>172</v>
      </c>
      <c r="C117" s="3">
        <v>1924</v>
      </c>
    </row>
    <row r="118" spans="1:3" ht="90">
      <c r="A118" s="10" t="s">
        <v>128</v>
      </c>
      <c r="B118" s="7" t="s">
        <v>172</v>
      </c>
      <c r="C118" s="3">
        <v>88</v>
      </c>
    </row>
    <row r="119" spans="1:3" ht="75">
      <c r="A119" s="10" t="s">
        <v>235</v>
      </c>
      <c r="B119" s="7" t="s">
        <v>172</v>
      </c>
      <c r="C119" s="3">
        <v>14683</v>
      </c>
    </row>
    <row r="120" spans="1:3" s="1" customFormat="1" ht="135">
      <c r="A120" s="10" t="s">
        <v>154</v>
      </c>
      <c r="B120" s="7" t="s">
        <v>172</v>
      </c>
      <c r="C120" s="3">
        <f>C122+C123+C124+C125</f>
        <v>3769</v>
      </c>
    </row>
    <row r="121" spans="1:3" s="1" customFormat="1" ht="15">
      <c r="A121" s="10" t="s">
        <v>49</v>
      </c>
      <c r="B121" s="7"/>
      <c r="C121" s="3"/>
    </row>
    <row r="122" spans="1:3" s="1" customFormat="1" ht="15">
      <c r="A122" s="10" t="s">
        <v>155</v>
      </c>
      <c r="B122" s="7" t="s">
        <v>172</v>
      </c>
      <c r="C122" s="3">
        <v>2742</v>
      </c>
    </row>
    <row r="123" spans="1:3" s="1" customFormat="1" ht="15">
      <c r="A123" s="10" t="s">
        <v>158</v>
      </c>
      <c r="B123" s="7" t="s">
        <v>172</v>
      </c>
      <c r="C123" s="3">
        <v>401</v>
      </c>
    </row>
    <row r="124" spans="1:3" s="1" customFormat="1" ht="15">
      <c r="A124" s="10" t="s">
        <v>157</v>
      </c>
      <c r="B124" s="7" t="s">
        <v>172</v>
      </c>
      <c r="C124" s="3">
        <v>556</v>
      </c>
    </row>
    <row r="125" spans="1:3" s="1" customFormat="1" ht="30">
      <c r="A125" s="10" t="s">
        <v>156</v>
      </c>
      <c r="B125" s="7" t="s">
        <v>172</v>
      </c>
      <c r="C125" s="3">
        <v>70</v>
      </c>
    </row>
    <row r="126" spans="1:3" s="1" customFormat="1" ht="60">
      <c r="A126" s="10" t="s">
        <v>182</v>
      </c>
      <c r="B126" s="7" t="s">
        <v>172</v>
      </c>
      <c r="C126" s="3">
        <v>799</v>
      </c>
    </row>
    <row r="127" spans="1:3" s="1" customFormat="1" ht="60">
      <c r="A127" s="10" t="s">
        <v>244</v>
      </c>
      <c r="B127" s="7" t="s">
        <v>172</v>
      </c>
      <c r="C127" s="3">
        <v>540</v>
      </c>
    </row>
    <row r="128" spans="1:3" s="1" customFormat="1" ht="45">
      <c r="A128" s="10" t="s">
        <v>245</v>
      </c>
      <c r="B128" s="7" t="s">
        <v>172</v>
      </c>
      <c r="C128" s="3">
        <v>932</v>
      </c>
    </row>
    <row r="129" spans="1:3" s="1" customFormat="1" ht="105">
      <c r="A129" s="10" t="s">
        <v>246</v>
      </c>
      <c r="B129" s="7" t="s">
        <v>172</v>
      </c>
      <c r="C129" s="3">
        <v>218</v>
      </c>
    </row>
    <row r="130" spans="1:3" s="1" customFormat="1" ht="90">
      <c r="A130" s="10" t="s">
        <v>175</v>
      </c>
      <c r="B130" s="6" t="s">
        <v>176</v>
      </c>
      <c r="C130" s="3">
        <f>C131</f>
        <v>23467</v>
      </c>
    </row>
    <row r="131" spans="1:3" s="1" customFormat="1" ht="90">
      <c r="A131" s="10" t="s">
        <v>149</v>
      </c>
      <c r="B131" s="6" t="s">
        <v>177</v>
      </c>
      <c r="C131" s="3">
        <f>C133+C135+C134</f>
        <v>23467</v>
      </c>
    </row>
    <row r="132" spans="1:3" s="1" customFormat="1" ht="15">
      <c r="A132" s="5" t="s">
        <v>49</v>
      </c>
      <c r="B132" s="6"/>
      <c r="C132" s="3"/>
    </row>
    <row r="133" spans="1:3" s="1" customFormat="1" ht="75">
      <c r="A133" s="29" t="s">
        <v>110</v>
      </c>
      <c r="B133" s="6" t="s">
        <v>177</v>
      </c>
      <c r="C133" s="3">
        <v>22411</v>
      </c>
    </row>
    <row r="134" spans="1:3" ht="105">
      <c r="A134" s="30" t="s">
        <v>111</v>
      </c>
      <c r="B134" s="6" t="s">
        <v>177</v>
      </c>
      <c r="C134" s="3">
        <v>832</v>
      </c>
    </row>
    <row r="135" spans="1:3" ht="90">
      <c r="A135" s="30" t="s">
        <v>112</v>
      </c>
      <c r="B135" s="6" t="s">
        <v>177</v>
      </c>
      <c r="C135" s="3">
        <v>224</v>
      </c>
    </row>
    <row r="136" spans="1:3" ht="75">
      <c r="A136" s="34" t="s">
        <v>236</v>
      </c>
      <c r="B136" s="6" t="s">
        <v>237</v>
      </c>
      <c r="C136" s="3">
        <f>C137</f>
        <v>17337</v>
      </c>
    </row>
    <row r="137" spans="1:3" ht="75">
      <c r="A137" s="10" t="s">
        <v>238</v>
      </c>
      <c r="B137" s="6" t="s">
        <v>239</v>
      </c>
      <c r="C137" s="3">
        <v>17337</v>
      </c>
    </row>
    <row r="138" spans="1:3" ht="45">
      <c r="A138" s="10" t="s">
        <v>231</v>
      </c>
      <c r="B138" s="6" t="s">
        <v>232</v>
      </c>
      <c r="C138" s="3">
        <f>C139</f>
        <v>4423</v>
      </c>
    </row>
    <row r="139" spans="1:3" ht="60">
      <c r="A139" s="10" t="s">
        <v>233</v>
      </c>
      <c r="B139" s="6" t="s">
        <v>234</v>
      </c>
      <c r="C139" s="3">
        <v>4423</v>
      </c>
    </row>
    <row r="140" spans="1:3" ht="90">
      <c r="A140" s="10" t="s">
        <v>242</v>
      </c>
      <c r="B140" s="6" t="s">
        <v>243</v>
      </c>
      <c r="C140" s="3">
        <f>C141</f>
        <v>1112</v>
      </c>
    </row>
    <row r="141" spans="1:3" ht="90">
      <c r="A141" s="10" t="s">
        <v>241</v>
      </c>
      <c r="B141" s="6" t="s">
        <v>240</v>
      </c>
      <c r="C141" s="3">
        <v>1112</v>
      </c>
    </row>
    <row r="142" spans="1:3" ht="15">
      <c r="A142" s="30" t="s">
        <v>50</v>
      </c>
      <c r="B142" s="6" t="s">
        <v>178</v>
      </c>
      <c r="C142" s="3">
        <f>C143</f>
        <v>721521</v>
      </c>
    </row>
    <row r="143" spans="1:3" ht="15">
      <c r="A143" s="30" t="s">
        <v>51</v>
      </c>
      <c r="B143" s="6" t="s">
        <v>179</v>
      </c>
      <c r="C143" s="3">
        <f>C145+C153</f>
        <v>721521</v>
      </c>
    </row>
    <row r="144" spans="1:3" ht="15">
      <c r="A144" s="30" t="s">
        <v>54</v>
      </c>
      <c r="B144" s="6"/>
      <c r="C144" s="3"/>
    </row>
    <row r="145" spans="1:3" ht="210">
      <c r="A145" s="10" t="s">
        <v>162</v>
      </c>
      <c r="B145" s="6" t="s">
        <v>179</v>
      </c>
      <c r="C145" s="3">
        <f>C148+C149+C147+C150+C151+C152</f>
        <v>395702</v>
      </c>
    </row>
    <row r="146" spans="1:3" ht="15">
      <c r="A146" s="10" t="s">
        <v>54</v>
      </c>
      <c r="B146" s="6"/>
      <c r="C146" s="3"/>
    </row>
    <row r="147" spans="1:3" ht="15">
      <c r="A147" s="10" t="s">
        <v>127</v>
      </c>
      <c r="B147" s="6" t="s">
        <v>179</v>
      </c>
      <c r="C147" s="3">
        <v>290584</v>
      </c>
    </row>
    <row r="148" spans="1:3" ht="30">
      <c r="A148" s="31" t="s">
        <v>183</v>
      </c>
      <c r="B148" s="6" t="s">
        <v>179</v>
      </c>
      <c r="C148" s="3">
        <v>83483</v>
      </c>
    </row>
    <row r="149" spans="1:3" ht="30">
      <c r="A149" s="31" t="s">
        <v>113</v>
      </c>
      <c r="B149" s="6" t="s">
        <v>179</v>
      </c>
      <c r="C149" s="3">
        <v>13777</v>
      </c>
    </row>
    <row r="150" spans="1:3" ht="135">
      <c r="A150" s="31" t="s">
        <v>181</v>
      </c>
      <c r="B150" s="6" t="s">
        <v>179</v>
      </c>
      <c r="C150" s="3">
        <v>415</v>
      </c>
    </row>
    <row r="151" spans="1:3" ht="30">
      <c r="A151" s="31" t="s">
        <v>222</v>
      </c>
      <c r="B151" s="6" t="s">
        <v>179</v>
      </c>
      <c r="C151" s="3">
        <v>3971</v>
      </c>
    </row>
    <row r="152" spans="1:3" ht="60">
      <c r="A152" s="31" t="s">
        <v>223</v>
      </c>
      <c r="B152" s="6" t="s">
        <v>179</v>
      </c>
      <c r="C152" s="3">
        <v>3472</v>
      </c>
    </row>
    <row r="153" spans="1:3" ht="150">
      <c r="A153" s="31" t="s">
        <v>161</v>
      </c>
      <c r="B153" s="6" t="s">
        <v>179</v>
      </c>
      <c r="C153" s="3">
        <f>C156+C158+C155+C157</f>
        <v>325819</v>
      </c>
    </row>
    <row r="154" spans="1:3" ht="15">
      <c r="A154" s="10" t="s">
        <v>49</v>
      </c>
      <c r="B154" s="6"/>
      <c r="C154" s="3"/>
    </row>
    <row r="155" spans="1:3" ht="15">
      <c r="A155" s="10" t="s">
        <v>127</v>
      </c>
      <c r="B155" s="6" t="s">
        <v>179</v>
      </c>
      <c r="C155" s="3">
        <v>235173</v>
      </c>
    </row>
    <row r="156" spans="1:3" ht="30">
      <c r="A156" s="31" t="s">
        <v>152</v>
      </c>
      <c r="B156" s="6" t="s">
        <v>179</v>
      </c>
      <c r="C156" s="35">
        <v>35873</v>
      </c>
    </row>
    <row r="157" spans="1:3" ht="15">
      <c r="A157" s="31" t="s">
        <v>153</v>
      </c>
      <c r="B157" s="6" t="s">
        <v>179</v>
      </c>
      <c r="C157" s="35">
        <v>49718</v>
      </c>
    </row>
    <row r="158" spans="1:3" ht="30">
      <c r="A158" s="31" t="s">
        <v>113</v>
      </c>
      <c r="B158" s="6" t="s">
        <v>179</v>
      </c>
      <c r="C158" s="35">
        <v>5055</v>
      </c>
    </row>
    <row r="159" spans="1:3" ht="15.75">
      <c r="A159" s="17" t="s">
        <v>52</v>
      </c>
      <c r="B159" s="6"/>
      <c r="C159" s="9">
        <f>C96+C11</f>
        <v>1981255</v>
      </c>
    </row>
    <row r="160" spans="1:3" ht="45">
      <c r="A160" s="10" t="s">
        <v>115</v>
      </c>
      <c r="B160" s="33"/>
      <c r="C160" s="2">
        <v>316684</v>
      </c>
    </row>
  </sheetData>
  <sheetProtection/>
  <mergeCells count="8">
    <mergeCell ref="B3:C3"/>
    <mergeCell ref="C9:C10"/>
    <mergeCell ref="A7:C7"/>
    <mergeCell ref="A9:A10"/>
    <mergeCell ref="B9:B10"/>
    <mergeCell ref="B2:C2"/>
    <mergeCell ref="B4:C4"/>
    <mergeCell ref="B5:C5"/>
  </mergeCells>
  <printOptions/>
  <pageMargins left="0.6692913385826772" right="0.1968503937007874" top="0.31" bottom="0.24" header="0.15748031496062992" footer="0.17"/>
  <pageSetup horizontalDpi="600" verticalDpi="600" orientation="portrait" paperSize="9" scale="6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 OI</dc:creator>
  <cp:keywords/>
  <dc:description/>
  <cp:lastModifiedBy>Kuznecov</cp:lastModifiedBy>
  <cp:lastPrinted>2018-06-20T06:48:40Z</cp:lastPrinted>
  <dcterms:created xsi:type="dcterms:W3CDTF">2009-10-07T06:28:13Z</dcterms:created>
  <dcterms:modified xsi:type="dcterms:W3CDTF">2018-10-29T06:39:04Z</dcterms:modified>
  <cp:category/>
  <cp:version/>
  <cp:contentType/>
  <cp:contentStatus/>
</cp:coreProperties>
</file>