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/>
  </bookViews>
  <sheets>
    <sheet name="Отчет по расходам" sheetId="2" r:id="rId1"/>
  </sheets>
  <calcPr calcId="145621"/>
</workbook>
</file>

<file path=xl/calcChain.xml><?xml version="1.0" encoding="utf-8"?>
<calcChain xmlns="http://schemas.openxmlformats.org/spreadsheetml/2006/main">
  <c r="G51" i="2" l="1"/>
  <c r="F51" i="2"/>
  <c r="G38" i="2" l="1"/>
  <c r="G28" i="2"/>
  <c r="G15" i="2"/>
  <c r="G7" i="2"/>
  <c r="F41" i="2"/>
  <c r="F25" i="2"/>
  <c r="F17" i="2"/>
  <c r="F12" i="2"/>
  <c r="F11" i="2"/>
  <c r="H44" i="2"/>
  <c r="I44" i="2" s="1"/>
  <c r="H40" i="2"/>
  <c r="I40" i="2"/>
  <c r="H38" i="2"/>
  <c r="I38" i="2" s="1"/>
  <c r="H32" i="2"/>
  <c r="I32" i="2" s="1"/>
  <c r="H30" i="2"/>
  <c r="I30" i="2" s="1"/>
  <c r="H25" i="2"/>
  <c r="I25" i="2" s="1"/>
  <c r="H19" i="2"/>
  <c r="I19" i="2" s="1"/>
  <c r="H16" i="2"/>
  <c r="I16" i="2" s="1"/>
  <c r="H13" i="2"/>
  <c r="I13" i="2" s="1"/>
  <c r="H6" i="2"/>
  <c r="I6" i="2" s="1"/>
  <c r="I46" i="2"/>
  <c r="I45" i="2"/>
  <c r="I43" i="2"/>
  <c r="I42" i="2"/>
  <c r="I41" i="2"/>
  <c r="I39" i="2"/>
  <c r="I37" i="2"/>
  <c r="I36" i="2"/>
  <c r="I35" i="2"/>
  <c r="I34" i="2"/>
  <c r="I33" i="2"/>
  <c r="I31" i="2"/>
  <c r="I29" i="2"/>
  <c r="I28" i="2"/>
  <c r="I26" i="2"/>
  <c r="I24" i="2"/>
  <c r="I23" i="2"/>
  <c r="I22" i="2"/>
  <c r="I20" i="2"/>
  <c r="I18" i="2"/>
  <c r="I17" i="2"/>
  <c r="I15" i="2"/>
  <c r="I14" i="2"/>
  <c r="I12" i="2"/>
  <c r="I10" i="2"/>
  <c r="I9" i="2"/>
  <c r="I8" i="2"/>
  <c r="I7" i="2"/>
  <c r="I51" i="2" l="1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G40" i="2"/>
  <c r="F40" i="2"/>
  <c r="G39" i="2"/>
  <c r="F39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F28" i="2"/>
  <c r="G27" i="2"/>
  <c r="F27" i="2"/>
  <c r="G26" i="2"/>
  <c r="F26" i="2"/>
  <c r="G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G16" i="2"/>
  <c r="F16" i="2"/>
  <c r="F15" i="2"/>
  <c r="G14" i="2"/>
  <c r="F14" i="2"/>
  <c r="G13" i="2"/>
  <c r="F13" i="2"/>
  <c r="G12" i="2"/>
  <c r="G11" i="2"/>
  <c r="G10" i="2"/>
  <c r="F10" i="2"/>
  <c r="G9" i="2"/>
  <c r="F9" i="2"/>
  <c r="G8" i="2"/>
  <c r="F8" i="2"/>
  <c r="F7" i="2"/>
  <c r="G6" i="2"/>
  <c r="F6" i="2"/>
</calcChain>
</file>

<file path=xl/sharedStrings.xml><?xml version="1.0" encoding="utf-8"?>
<sst xmlns="http://schemas.openxmlformats.org/spreadsheetml/2006/main" count="102" uniqueCount="102">
  <si>
    <t>Пенсионное обеспечение</t>
  </si>
  <si>
    <t>Дорожное хозяйство (дорожные фонды)</t>
  </si>
  <si>
    <t>1001</t>
  </si>
  <si>
    <t>0409</t>
  </si>
  <si>
    <t>Социальное обеспечение населения</t>
  </si>
  <si>
    <t>Связь и информатика</t>
  </si>
  <si>
    <t>1003</t>
  </si>
  <si>
    <t>0410</t>
  </si>
  <si>
    <t>Охрана семьи и детства</t>
  </si>
  <si>
    <t>Другие вопросы в области национальной экономики</t>
  </si>
  <si>
    <t>1004</t>
  </si>
  <si>
    <t>0412</t>
  </si>
  <si>
    <t>Общегосударственные вопросы</t>
  </si>
  <si>
    <t>0100</t>
  </si>
  <si>
    <t>Физическая культура и спорт</t>
  </si>
  <si>
    <t>Жилищно-коммунальное хозяйство</t>
  </si>
  <si>
    <t>1100</t>
  </si>
  <si>
    <t>Функционирование высшего должностного лица субъекта Российской Федерации и муниципального образования</t>
  </si>
  <si>
    <t>0500</t>
  </si>
  <si>
    <t>0102</t>
  </si>
  <si>
    <t>Физическая культура</t>
  </si>
  <si>
    <t>Жилищное хозяйство</t>
  </si>
  <si>
    <t>1101</t>
  </si>
  <si>
    <t>0501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</si>
  <si>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</si>
  <si>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</si>
  <si>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Спорт высших достижений</t>
  </si>
  <si>
    <t>Коммунальное хозяйство</t>
  </si>
  <si>
    <t>1103</t>
  </si>
  <si>
    <t>0502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</si>
  <si>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</si>
  <si>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</si>
  <si>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Средства массовой информации</t>
  </si>
  <si>
    <t>Благоустройство</t>
  </si>
  <si>
    <t>1200</t>
  </si>
  <si>
    <t>0503</t>
  </si>
  <si>
    <t>Другие вопросы в области средств массовой информации</t>
  </si>
  <si>
    <t>1204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</si>
  <si>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</si>
  <si>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</si>
  <si>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Другие вопросы в области жилищно-коммунального хозяйства</t>
  </si>
  <si>
    <t>0505</t>
  </si>
  <si>
    <t>Обслуживание государственного (муниципального) долга</t>
  </si>
  <si>
    <t>1300</t>
  </si>
  <si>
    <t>Резервные фонды</t>
  </si>
  <si>
    <t>0111</t>
  </si>
  <si>
    <t>Обслуживание государственного (муниципального) внутреннего долга</t>
  </si>
  <si>
    <t>Охрана окружающей среды</t>
  </si>
  <si>
    <t>1301</t>
  </si>
  <si>
    <t>0600</t>
  </si>
  <si>
    <t>Охрана объектов растительного и животного мира и среды их обитания</t>
  </si>
  <si>
    <t>Другие общегосударственные вопросы</t>
  </si>
  <si>
    <t>0603</t>
  </si>
  <si>
    <t>0113</t>
  </si>
  <si>
    <t>Образование</t>
  </si>
  <si>
    <t>Национальная оборона</t>
  </si>
  <si>
    <t>0700</t>
  </si>
  <si>
    <t>0200</t>
  </si>
  <si>
    <t>Дошкольное образование</t>
  </si>
  <si>
    <t>Мобилизационная и вневойсковая подготовка</t>
  </si>
  <si>
    <t>0701</t>
  </si>
  <si>
    <t>0203</t>
  </si>
  <si>
    <t>Общее образование</t>
  </si>
  <si>
    <t>Мобилизационная подготовка экономики</t>
  </si>
  <si>
    <t>0702</t>
  </si>
  <si>
    <t>0204</t>
  </si>
  <si>
    <t>Дополнительное образование детей</t>
  </si>
  <si>
    <t>Национальная безопасность и правоохранительная деятельность</t>
  </si>
  <si>
    <t>0703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</si>
  <si>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</si>
  <si>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</si>
  <si>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</si>
  <si>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Молодежная политика</t>
  </si>
  <si>
    <t>0707</t>
  </si>
  <si>
    <t>Другие вопросы в области национальной безопасности и правоохранительной деятельности</t>
  </si>
  <si>
    <t>0314</t>
  </si>
  <si>
    <t>Другие вопросы в области образования</t>
  </si>
  <si>
    <t>0709</t>
  </si>
  <si>
    <t>Национальная экономика</t>
  </si>
  <si>
    <t>0400</t>
  </si>
  <si>
    <t>Культура, кинематография</t>
  </si>
  <si>
    <t>Сельское хозяйство и рыболовство</t>
  </si>
  <si>
    <t>0800</t>
  </si>
  <si>
    <t>0405</t>
  </si>
  <si>
    <t>Культура</t>
  </si>
  <si>
    <t>0801</t>
  </si>
  <si>
    <t>Транспорт</t>
  </si>
  <si>
    <t>0408</t>
  </si>
  <si>
    <t>Социальная политика</t>
  </si>
  <si>
    <t>1000</t>
  </si>
  <si>
    <t>Годовые бюджетные назначения в соответствии с отчетом об исполнении бюджета городского округа Фрязино на 2024 год, тыс. руб.</t>
  </si>
  <si>
    <t>(по состоянию на 01.10.2024)</t>
  </si>
  <si>
    <t>РАСХОДЫ БЮДЖЕТА - ВСЕГО</t>
  </si>
  <si>
    <t>Годовые бюджетные назначения в соответствии с решением Совета депутатов от 12.12.2023 № 409/71
(с учетом изменений, внесенных решением Совета депутатов от 18.09.2024 № 493/86) на 2024 год, 
тыс. руб.</t>
  </si>
  <si>
    <t>Фактически исполнено по состоянию на 01.10.2024, 
тыс. руб.</t>
  </si>
  <si>
    <t>Фактически исполнено по состоянию на 01.10.2023,
тыс. руб.</t>
  </si>
  <si>
    <t>Наименование разделов, подразделов</t>
  </si>
  <si>
    <t>Код</t>
  </si>
  <si>
    <t>Процент выполнения годовых бюджетных назначений в соответствии с отчетом об исполнении бюджета городского округа Фрязино,                   %</t>
  </si>
  <si>
    <t>Темп роста к соответствующему периоду 2023 года,                            %</t>
  </si>
  <si>
    <t>Сведения об исполнении бюджета городского округа Фрязино Московской области в части распределения ассигнований по разделам и подразделам классификации расходов в сравнении с запланированными значениями, утвержденными решением Совета депутатов городского округа Фрязино от 12.12.2023 № 409/71 (с учетом изменений, внесенных решением Совета депутатов городского округа Фрязино от 18.09.2024 № 493/86),  в сравнении с плановыми значениями согласно отчету об исполнении бюджета городского округа Фрязино Московской области и в сравнении с соответствущим периодом прошлого года</t>
  </si>
  <si>
    <t>Процент выполнения годовых бюджетных назначений в соответствии с решением Совета депутатов от 12.12.2023 № 409/71 
(с учетом изменений, внесенных решением Совета депутатов от 18.09.2024 № 493/86),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</si>
</sst>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50]#,##0.0,;[Red][&lt;=-50]\-#,##0.0,;#,##0.0,"/>
    <numFmt numFmtId="165" formatCode="#,##0.0_ ;[Red]\-#,##0.0\ "/>
    <numFmt numFmtId="166" formatCode="#,##0_ ;[Red]\-#,##0\ 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/>
    <xf numFmtId="0" fontId="5" fillId="0" borderId="0" xfId="0" applyFont="1"/>
    <xf numFmtId="165" fontId="5" fillId="0" borderId="0" xfId="0" applyNumberFormat="1" applyFont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NumberFormat="1" applyFont="1" applyBorder="1" applyAlignment="1">
      <alignment horizontal="left"/>
    </xf>
    <xf numFmtId="0" fontId="7" fillId="2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zoomScale="91" zoomScaleNormal="91" workbookViewId="0">
      <selection activeCell="F6" sqref="F6"/>
    </sheetView>
  </sheetViews>
  <sheetFormatPr defaultRowHeight="15" x14ac:dyDescent="0.25"/>
  <cols>
    <col min="1" max="1" width="7.42578125" customWidth="1"/>
    <col min="2" max="2" width="60" customWidth="1"/>
    <col min="3" max="4" width="21.140625" customWidth="1"/>
    <col min="5" max="6" width="20" customWidth="1"/>
    <col min="7" max="7" width="18" customWidth="1"/>
    <col min="8" max="8" width="20.28515625" customWidth="1"/>
    <col min="9" max="9" width="15" customWidth="1"/>
  </cols>
  <sheetData>
    <row r="1" spans="1:9" ht="94.5" customHeight="1" x14ac:dyDescent="0.25">
      <c r="A1" s="22" t="s">
        <v>100</v>
      </c>
      <c r="B1" s="22"/>
      <c r="C1" s="22"/>
      <c r="D1" s="22"/>
      <c r="E1" s="22"/>
      <c r="F1" s="22"/>
      <c r="G1" s="22"/>
      <c r="H1" s="23"/>
      <c r="I1" s="23"/>
    </row>
    <row r="2" spans="1:9" s="20" customFormat="1" ht="34.5" customHeight="1" x14ac:dyDescent="0.25">
      <c r="A2" s="24" t="s">
        <v>91</v>
      </c>
      <c r="B2" s="24"/>
      <c r="C2" s="24"/>
      <c r="D2" s="24"/>
      <c r="E2" s="24"/>
      <c r="F2" s="24"/>
      <c r="G2" s="24"/>
      <c r="H2" s="24"/>
      <c r="I2" s="24"/>
    </row>
    <row r="3" spans="1:9" ht="11.25" customHeight="1" x14ac:dyDescent="0.25">
      <c r="A3" s="4"/>
      <c r="B3" s="21"/>
      <c r="C3" s="21"/>
      <c r="D3" s="21"/>
      <c r="E3" s="21"/>
      <c r="F3" s="21"/>
      <c r="G3" s="5"/>
      <c r="H3" s="5"/>
      <c r="I3" s="5"/>
    </row>
    <row r="4" spans="1:9" ht="12" customHeight="1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161.25" customHeight="1" x14ac:dyDescent="0.25">
      <c r="A5" s="19" t="s">
        <v>97</v>
      </c>
      <c r="B5" s="19" t="s">
        <v>96</v>
      </c>
      <c r="C5" s="19" t="s">
        <v>93</v>
      </c>
      <c r="D5" s="19" t="s">
        <v>90</v>
      </c>
      <c r="E5" s="19" t="s">
        <v>94</v>
      </c>
      <c r="F5" s="19" t="s">
        <v>101</v>
      </c>
      <c r="G5" s="19" t="s">
        <v>98</v>
      </c>
      <c r="H5" s="19" t="s">
        <v>95</v>
      </c>
      <c r="I5" s="19" t="s">
        <v>99</v>
      </c>
    </row>
    <row r="6" spans="1:9" ht="35.25" customHeight="1" x14ac:dyDescent="0.25">
      <c r="A6" s="9" t="s">
        <v>13</v>
      </c>
      <c r="B6" s="10" t="s">
        <v>12</v>
      </c>
      <c r="C6" s="11">
        <v>413105495.35000002</v>
      </c>
      <c r="D6" s="11">
        <v>412105495.35000002</v>
      </c>
      <c r="E6" s="11">
        <v>263999748.94999999</v>
      </c>
      <c r="F6" s="12">
        <f t="shared" ref="F6:F42" si="0">E6/C6*100</f>
        <v>63.906133402153976</v>
      </c>
      <c r="G6" s="12">
        <f t="shared" ref="G6:G42" si="1">E6/D6*100</f>
        <v>64.061205669142012</v>
      </c>
      <c r="H6" s="12">
        <f>SUM(H7:H12)</f>
        <v>228323.5</v>
      </c>
      <c r="I6" s="12">
        <f>E6/H6/10</f>
        <v>115.6253074913445</v>
      </c>
    </row>
    <row r="7" spans="1:9" ht="39.75" customHeight="1" x14ac:dyDescent="0.25">
      <c r="A7" s="13" t="s">
        <v>19</v>
      </c>
      <c r="B7" s="14" t="s">
        <v>17</v>
      </c>
      <c r="C7" s="15">
        <v>4109534</v>
      </c>
      <c r="D7" s="15">
        <v>4109534</v>
      </c>
      <c r="E7" s="15">
        <v>2927892.42</v>
      </c>
      <c r="F7" s="16">
        <f t="shared" si="0"/>
        <v>71.246336445932798</v>
      </c>
      <c r="G7" s="16">
        <f>E7/D7*100</f>
        <v>71.246336445932798</v>
      </c>
      <c r="H7" s="16">
        <v>1798</v>
      </c>
      <c r="I7" s="16">
        <f t="shared" ref="I7:I46" si="2">E7/H7/10</f>
        <v>162.84162513904337</v>
      </c>
    </row>
    <row r="8" spans="1:9" ht="40.5" customHeight="1" x14ac:dyDescent="0.25">
      <c r="A8" s="13" t="s">
        <v>25</v>
      </c>
      <c r="B8" s="14" t="s">
        <v>24</v>
      </c>
      <c r="C8" s="15">
        <v>10716224.800000001</v>
      </c>
      <c r="D8" s="15">
        <v>10716224.800000001</v>
      </c>
      <c r="E8" s="15">
        <v>6449394.3799999999</v>
      </c>
      <c r="F8" s="16">
        <f t="shared" si="0"/>
        <v>60.183455464652056</v>
      </c>
      <c r="G8" s="16">
        <f t="shared" si="1"/>
        <v>60.183455464652056</v>
      </c>
      <c r="H8" s="16">
        <v>4447.8999999999996</v>
      </c>
      <c r="I8" s="16">
        <f t="shared" si="2"/>
        <v>144.99863710964726</v>
      </c>
    </row>
    <row r="9" spans="1:9" ht="41.25" customHeight="1" x14ac:dyDescent="0.25">
      <c r="A9" s="13" t="s">
        <v>31</v>
      </c>
      <c r="B9" s="14" t="s">
        <v>30</v>
      </c>
      <c r="C9" s="15">
        <v>156094088.94</v>
      </c>
      <c r="D9" s="15">
        <v>156094088.94</v>
      </c>
      <c r="E9" s="15">
        <v>108289732.56999999</v>
      </c>
      <c r="F9" s="16">
        <f t="shared" si="0"/>
        <v>69.374653009201893</v>
      </c>
      <c r="G9" s="16">
        <f t="shared" si="1"/>
        <v>69.374653009201893</v>
      </c>
      <c r="H9" s="16">
        <v>98350.2</v>
      </c>
      <c r="I9" s="16">
        <f t="shared" si="2"/>
        <v>110.10626574221506</v>
      </c>
    </row>
    <row r="10" spans="1:9" ht="36" customHeight="1" x14ac:dyDescent="0.25">
      <c r="A10" s="13" t="s">
        <v>39</v>
      </c>
      <c r="B10" s="14" t="s">
        <v>38</v>
      </c>
      <c r="C10" s="15">
        <v>29014938.34</v>
      </c>
      <c r="D10" s="15">
        <v>29014938.34</v>
      </c>
      <c r="E10" s="15">
        <v>20158719.75</v>
      </c>
      <c r="F10" s="16">
        <f t="shared" si="0"/>
        <v>69.477038047705193</v>
      </c>
      <c r="G10" s="16">
        <f t="shared" si="1"/>
        <v>69.477038047705193</v>
      </c>
      <c r="H10" s="16">
        <v>15977.7</v>
      </c>
      <c r="I10" s="16">
        <f t="shared" si="2"/>
        <v>126.16784487128935</v>
      </c>
    </row>
    <row r="11" spans="1:9" ht="27.75" customHeight="1" x14ac:dyDescent="0.25">
      <c r="A11" s="13" t="s">
        <v>45</v>
      </c>
      <c r="B11" s="14" t="s">
        <v>44</v>
      </c>
      <c r="C11" s="15">
        <v>500000</v>
      </c>
      <c r="D11" s="15">
        <v>500000</v>
      </c>
      <c r="E11" s="15">
        <v>0</v>
      </c>
      <c r="F11" s="16">
        <f>E11/C11*100</f>
        <v>0</v>
      </c>
      <c r="G11" s="16">
        <f t="shared" si="1"/>
        <v>0</v>
      </c>
      <c r="H11" s="16">
        <v>0</v>
      </c>
      <c r="I11" s="16"/>
    </row>
    <row r="12" spans="1:9" ht="27.75" customHeight="1" x14ac:dyDescent="0.25">
      <c r="A12" s="13" t="s">
        <v>53</v>
      </c>
      <c r="B12" s="14" t="s">
        <v>51</v>
      </c>
      <c r="C12" s="15">
        <v>212670709.27000001</v>
      </c>
      <c r="D12" s="15">
        <v>211670709.27000001</v>
      </c>
      <c r="E12" s="15">
        <v>126174009.83</v>
      </c>
      <c r="F12" s="16">
        <f>E12/C12*100</f>
        <v>59.328343928083427</v>
      </c>
      <c r="G12" s="16">
        <f t="shared" si="1"/>
        <v>59.60862996356132</v>
      </c>
      <c r="H12" s="16">
        <v>107749.7</v>
      </c>
      <c r="I12" s="16">
        <f t="shared" si="2"/>
        <v>117.09917506034819</v>
      </c>
    </row>
    <row r="13" spans="1:9" ht="34.5" customHeight="1" x14ac:dyDescent="0.25">
      <c r="A13" s="9" t="s">
        <v>57</v>
      </c>
      <c r="B13" s="10" t="s">
        <v>55</v>
      </c>
      <c r="C13" s="11">
        <v>5529410</v>
      </c>
      <c r="D13" s="11">
        <v>5529410</v>
      </c>
      <c r="E13" s="11">
        <v>3664382.6</v>
      </c>
      <c r="F13" s="12">
        <f t="shared" si="0"/>
        <v>66.270770299182018</v>
      </c>
      <c r="G13" s="12">
        <f t="shared" si="1"/>
        <v>66.270770299182018</v>
      </c>
      <c r="H13" s="12">
        <f>SUM(H14:H15)</f>
        <v>3392.8999999999996</v>
      </c>
      <c r="I13" s="12">
        <f t="shared" si="2"/>
        <v>108.00149134958296</v>
      </c>
    </row>
    <row r="14" spans="1:9" ht="27" customHeight="1" x14ac:dyDescent="0.25">
      <c r="A14" s="13" t="s">
        <v>61</v>
      </c>
      <c r="B14" s="14" t="s">
        <v>59</v>
      </c>
      <c r="C14" s="15">
        <v>5465410</v>
      </c>
      <c r="D14" s="15">
        <v>5465410</v>
      </c>
      <c r="E14" s="11">
        <v>3664382.6</v>
      </c>
      <c r="F14" s="12">
        <f t="shared" si="0"/>
        <v>67.046801612321858</v>
      </c>
      <c r="G14" s="12">
        <f t="shared" si="1"/>
        <v>67.046801612321858</v>
      </c>
      <c r="H14" s="12">
        <v>3367.7</v>
      </c>
      <c r="I14" s="12">
        <f t="shared" si="2"/>
        <v>108.80965050331088</v>
      </c>
    </row>
    <row r="15" spans="1:9" ht="27" customHeight="1" x14ac:dyDescent="0.25">
      <c r="A15" s="13" t="s">
        <v>65</v>
      </c>
      <c r="B15" s="14" t="s">
        <v>63</v>
      </c>
      <c r="C15" s="15">
        <v>64000</v>
      </c>
      <c r="D15" s="15">
        <v>64000</v>
      </c>
      <c r="E15" s="11">
        <v>0</v>
      </c>
      <c r="F15" s="12">
        <f t="shared" si="0"/>
        <v>0</v>
      </c>
      <c r="G15" s="12">
        <f>E15/D15*100</f>
        <v>0</v>
      </c>
      <c r="H15" s="12">
        <v>25.2</v>
      </c>
      <c r="I15" s="12">
        <f t="shared" si="2"/>
        <v>0</v>
      </c>
    </row>
    <row r="16" spans="1:9" ht="36" customHeight="1" x14ac:dyDescent="0.25">
      <c r="A16" s="9" t="s">
        <v>69</v>
      </c>
      <c r="B16" s="10" t="s">
        <v>67</v>
      </c>
      <c r="C16" s="11">
        <v>53430000.560000002</v>
      </c>
      <c r="D16" s="11">
        <v>53430000.560000002</v>
      </c>
      <c r="E16" s="11">
        <v>34403347.189999998</v>
      </c>
      <c r="F16" s="12">
        <f t="shared" si="0"/>
        <v>64.389569210964652</v>
      </c>
      <c r="G16" s="12">
        <f t="shared" si="1"/>
        <v>64.389569210964652</v>
      </c>
      <c r="H16" s="12">
        <f>SUM(H17:H18)</f>
        <v>32081.300000000003</v>
      </c>
      <c r="I16" s="12">
        <f t="shared" si="2"/>
        <v>107.23800840364945</v>
      </c>
    </row>
    <row r="17" spans="1:9" ht="37.5" customHeight="1" x14ac:dyDescent="0.25">
      <c r="A17" s="13" t="s">
        <v>71</v>
      </c>
      <c r="B17" s="14" t="s">
        <v>70</v>
      </c>
      <c r="C17" s="15">
        <v>45489874</v>
      </c>
      <c r="D17" s="15">
        <v>45489874</v>
      </c>
      <c r="E17" s="15">
        <v>31209982.789999999</v>
      </c>
      <c r="F17" s="16">
        <f>E17/C17*100</f>
        <v>68.608637583827985</v>
      </c>
      <c r="G17" s="16">
        <f t="shared" si="1"/>
        <v>68.608637583827985</v>
      </c>
      <c r="H17" s="16">
        <v>27947.9</v>
      </c>
      <c r="I17" s="16">
        <f t="shared" si="2"/>
        <v>111.67201396169301</v>
      </c>
    </row>
    <row r="18" spans="1:9" ht="37.5" customHeight="1" x14ac:dyDescent="0.25">
      <c r="A18" s="13" t="s">
        <v>75</v>
      </c>
      <c r="B18" s="14" t="s">
        <v>74</v>
      </c>
      <c r="C18" s="15">
        <v>7940126.5599999996</v>
      </c>
      <c r="D18" s="15">
        <v>7940126.5599999996</v>
      </c>
      <c r="E18" s="15">
        <v>3193364.4</v>
      </c>
      <c r="F18" s="16">
        <f t="shared" si="0"/>
        <v>40.218054156557429</v>
      </c>
      <c r="G18" s="16">
        <f t="shared" si="1"/>
        <v>40.218054156557429</v>
      </c>
      <c r="H18" s="16">
        <v>4133.3999999999996</v>
      </c>
      <c r="I18" s="16">
        <f t="shared" si="2"/>
        <v>77.257570039192927</v>
      </c>
    </row>
    <row r="19" spans="1:9" ht="30.75" customHeight="1" x14ac:dyDescent="0.25">
      <c r="A19" s="9" t="s">
        <v>79</v>
      </c>
      <c r="B19" s="10" t="s">
        <v>78</v>
      </c>
      <c r="C19" s="11">
        <v>136756095.19999999</v>
      </c>
      <c r="D19" s="11">
        <v>136756095.19999999</v>
      </c>
      <c r="E19" s="11">
        <v>83036001.129999995</v>
      </c>
      <c r="F19" s="12">
        <f t="shared" si="0"/>
        <v>60.718318264764257</v>
      </c>
      <c r="G19" s="12">
        <f t="shared" si="1"/>
        <v>60.718318264764257</v>
      </c>
      <c r="H19" s="12">
        <f>SUM(H20:H24)</f>
        <v>103956.29999999999</v>
      </c>
      <c r="I19" s="12">
        <f t="shared" si="2"/>
        <v>79.87587200583323</v>
      </c>
    </row>
    <row r="20" spans="1:9" ht="28.5" customHeight="1" x14ac:dyDescent="0.25">
      <c r="A20" s="13" t="s">
        <v>83</v>
      </c>
      <c r="B20" s="14" t="s">
        <v>81</v>
      </c>
      <c r="C20" s="15">
        <v>1768000</v>
      </c>
      <c r="D20" s="15">
        <v>1768000</v>
      </c>
      <c r="E20" s="15">
        <v>874491.12</v>
      </c>
      <c r="F20" s="16">
        <f t="shared" si="0"/>
        <v>49.462167420814481</v>
      </c>
      <c r="G20" s="16">
        <f t="shared" si="1"/>
        <v>49.462167420814481</v>
      </c>
      <c r="H20" s="16">
        <v>874.5</v>
      </c>
      <c r="I20" s="16">
        <f t="shared" si="2"/>
        <v>99.998984562607205</v>
      </c>
    </row>
    <row r="21" spans="1:9" ht="28.5" customHeight="1" x14ac:dyDescent="0.25">
      <c r="A21" s="13" t="s">
        <v>87</v>
      </c>
      <c r="B21" s="14" t="s">
        <v>86</v>
      </c>
      <c r="C21" s="15">
        <v>100</v>
      </c>
      <c r="D21" s="15">
        <v>100</v>
      </c>
      <c r="E21" s="15">
        <v>0.69</v>
      </c>
      <c r="F21" s="16">
        <f t="shared" si="0"/>
        <v>0.69</v>
      </c>
      <c r="G21" s="16">
        <f t="shared" si="1"/>
        <v>0.69</v>
      </c>
      <c r="H21" s="16">
        <v>0</v>
      </c>
      <c r="I21" s="16"/>
    </row>
    <row r="22" spans="1:9" ht="28.5" customHeight="1" x14ac:dyDescent="0.25">
      <c r="A22" s="13" t="s">
        <v>3</v>
      </c>
      <c r="B22" s="14" t="s">
        <v>1</v>
      </c>
      <c r="C22" s="15">
        <v>99681323.200000003</v>
      </c>
      <c r="D22" s="15">
        <v>99681323.200000003</v>
      </c>
      <c r="E22" s="15">
        <v>60737714.280000001</v>
      </c>
      <c r="F22" s="16">
        <f t="shared" si="0"/>
        <v>60.931890077478421</v>
      </c>
      <c r="G22" s="16">
        <f t="shared" si="1"/>
        <v>60.931890077478421</v>
      </c>
      <c r="H22" s="16">
        <v>81355.199999999997</v>
      </c>
      <c r="I22" s="16">
        <f t="shared" si="2"/>
        <v>74.657445719511472</v>
      </c>
    </row>
    <row r="23" spans="1:9" ht="28.5" customHeight="1" x14ac:dyDescent="0.25">
      <c r="A23" s="13" t="s">
        <v>7</v>
      </c>
      <c r="B23" s="14" t="s">
        <v>5</v>
      </c>
      <c r="C23" s="15">
        <v>2486100</v>
      </c>
      <c r="D23" s="15">
        <v>2486100</v>
      </c>
      <c r="E23" s="15">
        <v>1159624.1499999999</v>
      </c>
      <c r="F23" s="16">
        <f t="shared" si="0"/>
        <v>46.644308354450743</v>
      </c>
      <c r="G23" s="16">
        <f t="shared" si="1"/>
        <v>46.644308354450743</v>
      </c>
      <c r="H23" s="16">
        <v>1247.9000000000001</v>
      </c>
      <c r="I23" s="16">
        <f t="shared" si="2"/>
        <v>92.926047760237182</v>
      </c>
    </row>
    <row r="24" spans="1:9" ht="28.5" customHeight="1" x14ac:dyDescent="0.25">
      <c r="A24" s="13" t="s">
        <v>11</v>
      </c>
      <c r="B24" s="14" t="s">
        <v>9</v>
      </c>
      <c r="C24" s="15">
        <v>32820572</v>
      </c>
      <c r="D24" s="15">
        <v>32820572</v>
      </c>
      <c r="E24" s="15">
        <v>20264170.890000001</v>
      </c>
      <c r="F24" s="16">
        <f t="shared" si="0"/>
        <v>61.74228435141228</v>
      </c>
      <c r="G24" s="16">
        <f t="shared" si="1"/>
        <v>61.74228435141228</v>
      </c>
      <c r="H24" s="16">
        <v>20478.7</v>
      </c>
      <c r="I24" s="16">
        <f t="shared" si="2"/>
        <v>98.952428083813913</v>
      </c>
    </row>
    <row r="25" spans="1:9" ht="33.75" customHeight="1" x14ac:dyDescent="0.25">
      <c r="A25" s="9" t="s">
        <v>18</v>
      </c>
      <c r="B25" s="10" t="s">
        <v>15</v>
      </c>
      <c r="C25" s="11">
        <v>674374207.34000003</v>
      </c>
      <c r="D25" s="11">
        <v>674374207.34000003</v>
      </c>
      <c r="E25" s="11">
        <v>268580768.85000002</v>
      </c>
      <c r="F25" s="12">
        <f>E25/C25*100</f>
        <v>39.82666684560629</v>
      </c>
      <c r="G25" s="12">
        <f t="shared" si="1"/>
        <v>39.82666684560629</v>
      </c>
      <c r="H25" s="12">
        <f>SUM(H26:H29)</f>
        <v>321972.40000000002</v>
      </c>
      <c r="I25" s="12">
        <f t="shared" si="2"/>
        <v>83.417326718066519</v>
      </c>
    </row>
    <row r="26" spans="1:9" ht="27" customHeight="1" x14ac:dyDescent="0.25">
      <c r="A26" s="13" t="s">
        <v>23</v>
      </c>
      <c r="B26" s="14" t="s">
        <v>21</v>
      </c>
      <c r="C26" s="15">
        <v>4176000</v>
      </c>
      <c r="D26" s="15">
        <v>4176000</v>
      </c>
      <c r="E26" s="15">
        <v>0</v>
      </c>
      <c r="F26" s="16">
        <f t="shared" si="0"/>
        <v>0</v>
      </c>
      <c r="G26" s="16">
        <f t="shared" si="1"/>
        <v>0</v>
      </c>
      <c r="H26" s="16">
        <v>1952.2</v>
      </c>
      <c r="I26" s="16">
        <f t="shared" si="2"/>
        <v>0</v>
      </c>
    </row>
    <row r="27" spans="1:9" ht="27" customHeight="1" x14ac:dyDescent="0.25">
      <c r="A27" s="13" t="s">
        <v>29</v>
      </c>
      <c r="B27" s="14" t="s">
        <v>27</v>
      </c>
      <c r="C27" s="15">
        <v>63002440</v>
      </c>
      <c r="D27" s="15">
        <v>63002440</v>
      </c>
      <c r="E27" s="15">
        <v>3584500</v>
      </c>
      <c r="F27" s="16">
        <f t="shared" si="0"/>
        <v>5.6894621859089902</v>
      </c>
      <c r="G27" s="16">
        <f t="shared" si="1"/>
        <v>5.6894621859089902</v>
      </c>
      <c r="H27" s="16">
        <v>0</v>
      </c>
      <c r="I27" s="16"/>
    </row>
    <row r="28" spans="1:9" ht="27" customHeight="1" x14ac:dyDescent="0.25">
      <c r="A28" s="13" t="s">
        <v>35</v>
      </c>
      <c r="B28" s="14" t="s">
        <v>33</v>
      </c>
      <c r="C28" s="15">
        <v>598619711.99000001</v>
      </c>
      <c r="D28" s="15">
        <v>598619711.99000001</v>
      </c>
      <c r="E28" s="15">
        <v>258975347.81</v>
      </c>
      <c r="F28" s="16">
        <f t="shared" si="0"/>
        <v>43.262081522354919</v>
      </c>
      <c r="G28" s="16">
        <f>E28/D28*100</f>
        <v>43.262081522354919</v>
      </c>
      <c r="H28" s="16">
        <v>315032.40000000002</v>
      </c>
      <c r="I28" s="16">
        <f t="shared" si="2"/>
        <v>82.205940661976356</v>
      </c>
    </row>
    <row r="29" spans="1:9" ht="27" customHeight="1" x14ac:dyDescent="0.25">
      <c r="A29" s="13" t="s">
        <v>41</v>
      </c>
      <c r="B29" s="14" t="s">
        <v>40</v>
      </c>
      <c r="C29" s="15">
        <v>8576055.3499999996</v>
      </c>
      <c r="D29" s="15">
        <v>8576055.3499999996</v>
      </c>
      <c r="E29" s="15">
        <v>6020921.04</v>
      </c>
      <c r="F29" s="16">
        <f t="shared" si="0"/>
        <v>70.206182146434031</v>
      </c>
      <c r="G29" s="16">
        <f t="shared" si="1"/>
        <v>70.206182146434031</v>
      </c>
      <c r="H29" s="16">
        <v>4987.8</v>
      </c>
      <c r="I29" s="16">
        <f t="shared" si="2"/>
        <v>120.71296042343317</v>
      </c>
    </row>
    <row r="30" spans="1:9" ht="35.25" customHeight="1" x14ac:dyDescent="0.25">
      <c r="A30" s="9" t="s">
        <v>49</v>
      </c>
      <c r="B30" s="10" t="s">
        <v>47</v>
      </c>
      <c r="C30" s="11">
        <v>583000</v>
      </c>
      <c r="D30" s="11">
        <v>583000</v>
      </c>
      <c r="E30" s="11">
        <v>489974.2</v>
      </c>
      <c r="F30" s="12">
        <f t="shared" si="0"/>
        <v>84.043602058319038</v>
      </c>
      <c r="G30" s="12">
        <f t="shared" si="1"/>
        <v>84.043602058319038</v>
      </c>
      <c r="H30" s="12">
        <f>SUM(H31)</f>
        <v>978.9</v>
      </c>
      <c r="I30" s="12">
        <f t="shared" si="2"/>
        <v>50.053549902952298</v>
      </c>
    </row>
    <row r="31" spans="1:9" ht="27" customHeight="1" x14ac:dyDescent="0.25">
      <c r="A31" s="13" t="s">
        <v>52</v>
      </c>
      <c r="B31" s="14" t="s">
        <v>50</v>
      </c>
      <c r="C31" s="15">
        <v>583000</v>
      </c>
      <c r="D31" s="15">
        <v>583000</v>
      </c>
      <c r="E31" s="15">
        <v>489974.2</v>
      </c>
      <c r="F31" s="16">
        <f t="shared" si="0"/>
        <v>84.043602058319038</v>
      </c>
      <c r="G31" s="16">
        <f t="shared" si="1"/>
        <v>84.043602058319038</v>
      </c>
      <c r="H31" s="16">
        <v>978.9</v>
      </c>
      <c r="I31" s="12">
        <f t="shared" si="2"/>
        <v>50.053549902952298</v>
      </c>
    </row>
    <row r="32" spans="1:9" ht="30.75" customHeight="1" x14ac:dyDescent="0.25">
      <c r="A32" s="9" t="s">
        <v>56</v>
      </c>
      <c r="B32" s="10" t="s">
        <v>54</v>
      </c>
      <c r="C32" s="11">
        <v>1514343769.6600001</v>
      </c>
      <c r="D32" s="11">
        <v>1514552089.6600001</v>
      </c>
      <c r="E32" s="11">
        <v>1015320881.64</v>
      </c>
      <c r="F32" s="12">
        <f t="shared" si="0"/>
        <v>67.046921708401754</v>
      </c>
      <c r="G32" s="12">
        <f t="shared" si="1"/>
        <v>67.037699698260496</v>
      </c>
      <c r="H32" s="12">
        <f>SUM(H33:H37)</f>
        <v>1448292.5</v>
      </c>
      <c r="I32" s="12">
        <f t="shared" si="2"/>
        <v>70.104684077284119</v>
      </c>
    </row>
    <row r="33" spans="1:9" ht="27.75" customHeight="1" x14ac:dyDescent="0.25">
      <c r="A33" s="13" t="s">
        <v>60</v>
      </c>
      <c r="B33" s="14" t="s">
        <v>58</v>
      </c>
      <c r="C33" s="15">
        <v>548792520.25</v>
      </c>
      <c r="D33" s="15">
        <v>548792520.25</v>
      </c>
      <c r="E33" s="15">
        <v>359099313.91000003</v>
      </c>
      <c r="F33" s="16">
        <f t="shared" si="0"/>
        <v>65.434440277431975</v>
      </c>
      <c r="G33" s="16">
        <f t="shared" si="1"/>
        <v>65.434440277431975</v>
      </c>
      <c r="H33" s="16">
        <v>467616</v>
      </c>
      <c r="I33" s="16">
        <f t="shared" si="2"/>
        <v>76.793632790580304</v>
      </c>
    </row>
    <row r="34" spans="1:9" ht="27.75" customHeight="1" x14ac:dyDescent="0.25">
      <c r="A34" s="13" t="s">
        <v>64</v>
      </c>
      <c r="B34" s="14" t="s">
        <v>62</v>
      </c>
      <c r="C34" s="15">
        <v>790299580.87</v>
      </c>
      <c r="D34" s="15">
        <v>790299580.87</v>
      </c>
      <c r="E34" s="15">
        <v>532046737.12</v>
      </c>
      <c r="F34" s="16">
        <f t="shared" si="0"/>
        <v>67.322158583748362</v>
      </c>
      <c r="G34" s="16">
        <f t="shared" si="1"/>
        <v>67.322158583748362</v>
      </c>
      <c r="H34" s="16">
        <v>870459.8</v>
      </c>
      <c r="I34" s="16">
        <f t="shared" si="2"/>
        <v>61.12249378087305</v>
      </c>
    </row>
    <row r="35" spans="1:9" ht="27.75" customHeight="1" x14ac:dyDescent="0.25">
      <c r="A35" s="13" t="s">
        <v>68</v>
      </c>
      <c r="B35" s="14" t="s">
        <v>66</v>
      </c>
      <c r="C35" s="15">
        <v>131917036.81999999</v>
      </c>
      <c r="D35" s="15">
        <v>131917036.81999999</v>
      </c>
      <c r="E35" s="15">
        <v>91764791.129999995</v>
      </c>
      <c r="F35" s="16">
        <f t="shared" si="0"/>
        <v>69.562501813327188</v>
      </c>
      <c r="G35" s="16">
        <f t="shared" si="1"/>
        <v>69.562501813327188</v>
      </c>
      <c r="H35" s="16">
        <v>79512.3</v>
      </c>
      <c r="I35" s="16">
        <f t="shared" si="2"/>
        <v>115.4095544085632</v>
      </c>
    </row>
    <row r="36" spans="1:9" ht="27.75" customHeight="1" x14ac:dyDescent="0.25">
      <c r="A36" s="13" t="s">
        <v>73</v>
      </c>
      <c r="B36" s="14" t="s">
        <v>72</v>
      </c>
      <c r="C36" s="15">
        <v>9436000</v>
      </c>
      <c r="D36" s="15">
        <v>9436000</v>
      </c>
      <c r="E36" s="15">
        <v>7052575.1600000001</v>
      </c>
      <c r="F36" s="16">
        <f t="shared" si="0"/>
        <v>74.741152607036881</v>
      </c>
      <c r="G36" s="16">
        <f t="shared" si="1"/>
        <v>74.741152607036881</v>
      </c>
      <c r="H36" s="16">
        <v>7658.7</v>
      </c>
      <c r="I36" s="16">
        <f t="shared" si="2"/>
        <v>92.085799939937587</v>
      </c>
    </row>
    <row r="37" spans="1:9" ht="27.75" customHeight="1" x14ac:dyDescent="0.25">
      <c r="A37" s="13" t="s">
        <v>77</v>
      </c>
      <c r="B37" s="14" t="s">
        <v>76</v>
      </c>
      <c r="C37" s="15">
        <v>33898631.719999999</v>
      </c>
      <c r="D37" s="15">
        <v>34106951.719999999</v>
      </c>
      <c r="E37" s="15">
        <v>25357464.32</v>
      </c>
      <c r="F37" s="16">
        <f t="shared" si="0"/>
        <v>74.803798954042264</v>
      </c>
      <c r="G37" s="16">
        <f t="shared" si="1"/>
        <v>74.346908888754839</v>
      </c>
      <c r="H37" s="16">
        <v>23045.7</v>
      </c>
      <c r="I37" s="16">
        <f t="shared" si="2"/>
        <v>110.03121762411209</v>
      </c>
    </row>
    <row r="38" spans="1:9" ht="32.25" customHeight="1" x14ac:dyDescent="0.25">
      <c r="A38" s="9" t="s">
        <v>82</v>
      </c>
      <c r="B38" s="10" t="s">
        <v>80</v>
      </c>
      <c r="C38" s="11">
        <v>149044976.25999999</v>
      </c>
      <c r="D38" s="11">
        <v>149044976.25999999</v>
      </c>
      <c r="E38" s="11">
        <v>96131386.579999998</v>
      </c>
      <c r="F38" s="12">
        <f t="shared" si="0"/>
        <v>64.498240056279769</v>
      </c>
      <c r="G38" s="12">
        <f>E38/D38*100</f>
        <v>64.498240056279769</v>
      </c>
      <c r="H38" s="12">
        <f>SUM(H39)</f>
        <v>84348.1</v>
      </c>
      <c r="I38" s="12">
        <f t="shared" si="2"/>
        <v>113.96983047632371</v>
      </c>
    </row>
    <row r="39" spans="1:9" ht="27.75" customHeight="1" x14ac:dyDescent="0.25">
      <c r="A39" s="13" t="s">
        <v>85</v>
      </c>
      <c r="B39" s="14" t="s">
        <v>84</v>
      </c>
      <c r="C39" s="15">
        <v>149044976.25999999</v>
      </c>
      <c r="D39" s="15">
        <v>149044976.25999999</v>
      </c>
      <c r="E39" s="15">
        <v>96131386.579999998</v>
      </c>
      <c r="F39" s="16">
        <f t="shared" si="0"/>
        <v>64.498240056279769</v>
      </c>
      <c r="G39" s="16">
        <f t="shared" si="1"/>
        <v>64.498240056279769</v>
      </c>
      <c r="H39" s="16">
        <v>84348.1</v>
      </c>
      <c r="I39" s="16">
        <f t="shared" si="2"/>
        <v>113.96983047632371</v>
      </c>
    </row>
    <row r="40" spans="1:9" ht="30.75" customHeight="1" x14ac:dyDescent="0.25">
      <c r="A40" s="9" t="s">
        <v>89</v>
      </c>
      <c r="B40" s="10" t="s">
        <v>88</v>
      </c>
      <c r="C40" s="11">
        <v>63229800</v>
      </c>
      <c r="D40" s="11">
        <v>64129800</v>
      </c>
      <c r="E40" s="11">
        <v>41826485.439999998</v>
      </c>
      <c r="F40" s="12">
        <f t="shared" si="0"/>
        <v>66.149956887417005</v>
      </c>
      <c r="G40" s="12">
        <f t="shared" si="1"/>
        <v>65.221605930472265</v>
      </c>
      <c r="H40" s="12">
        <f>SUM(H41:H43)</f>
        <v>32184.199999999997</v>
      </c>
      <c r="I40" s="12">
        <f t="shared" si="2"/>
        <v>129.95968655427197</v>
      </c>
    </row>
    <row r="41" spans="1:9" ht="26.25" customHeight="1" x14ac:dyDescent="0.25">
      <c r="A41" s="13" t="s">
        <v>2</v>
      </c>
      <c r="B41" s="14" t="s">
        <v>0</v>
      </c>
      <c r="C41" s="15">
        <v>8245200</v>
      </c>
      <c r="D41" s="15">
        <v>8245200</v>
      </c>
      <c r="E41" s="15">
        <v>5321108.12</v>
      </c>
      <c r="F41" s="16">
        <f>E41/C41*100</f>
        <v>64.535828360743224</v>
      </c>
      <c r="G41" s="16">
        <f t="shared" si="1"/>
        <v>64.535828360743224</v>
      </c>
      <c r="H41" s="16">
        <v>5055.2</v>
      </c>
      <c r="I41" s="16">
        <f t="shared" si="2"/>
        <v>105.26009099541068</v>
      </c>
    </row>
    <row r="42" spans="1:9" ht="26.25" customHeight="1" x14ac:dyDescent="0.25">
      <c r="A42" s="13" t="s">
        <v>6</v>
      </c>
      <c r="B42" s="14" t="s">
        <v>4</v>
      </c>
      <c r="C42" s="15">
        <v>1080000</v>
      </c>
      <c r="D42" s="15">
        <v>1980000</v>
      </c>
      <c r="E42" s="15">
        <v>1514614.57</v>
      </c>
      <c r="F42" s="16">
        <f t="shared" si="0"/>
        <v>140.24208981481482</v>
      </c>
      <c r="G42" s="16">
        <f t="shared" si="1"/>
        <v>76.495685353535364</v>
      </c>
      <c r="H42" s="16">
        <v>2819.7</v>
      </c>
      <c r="I42" s="16">
        <f t="shared" si="2"/>
        <v>53.715450934496587</v>
      </c>
    </row>
    <row r="43" spans="1:9" ht="26.25" customHeight="1" x14ac:dyDescent="0.25">
      <c r="A43" s="13" t="s">
        <v>10</v>
      </c>
      <c r="B43" s="14" t="s">
        <v>8</v>
      </c>
      <c r="C43" s="15">
        <v>53904600</v>
      </c>
      <c r="D43" s="15">
        <v>53904600</v>
      </c>
      <c r="E43" s="15">
        <v>34990762.75</v>
      </c>
      <c r="F43" s="16">
        <f t="shared" ref="F43:F50" si="3">E43/C43*100</f>
        <v>64.912387347276493</v>
      </c>
      <c r="G43" s="16">
        <f t="shared" ref="G43:G50" si="4">E43/D43*100</f>
        <v>64.912387347276493</v>
      </c>
      <c r="H43" s="16">
        <v>24309.3</v>
      </c>
      <c r="I43" s="16">
        <f t="shared" si="2"/>
        <v>143.93982035681819</v>
      </c>
    </row>
    <row r="44" spans="1:9" ht="35.25" customHeight="1" x14ac:dyDescent="0.25">
      <c r="A44" s="9" t="s">
        <v>16</v>
      </c>
      <c r="B44" s="10" t="s">
        <v>14</v>
      </c>
      <c r="C44" s="11">
        <v>154560000</v>
      </c>
      <c r="D44" s="11">
        <v>154660000</v>
      </c>
      <c r="E44" s="11">
        <v>116645587.68000001</v>
      </c>
      <c r="F44" s="12">
        <f t="shared" si="3"/>
        <v>75.469453726708082</v>
      </c>
      <c r="G44" s="12">
        <f t="shared" si="4"/>
        <v>75.42065671796199</v>
      </c>
      <c r="H44" s="12">
        <f>SUM(H45:H46)</f>
        <v>65082.3</v>
      </c>
      <c r="I44" s="12">
        <f t="shared" si="2"/>
        <v>179.22782028293406</v>
      </c>
    </row>
    <row r="45" spans="1:9" ht="27.75" customHeight="1" x14ac:dyDescent="0.25">
      <c r="A45" s="13" t="s">
        <v>22</v>
      </c>
      <c r="B45" s="14" t="s">
        <v>20</v>
      </c>
      <c r="C45" s="15">
        <v>66329300</v>
      </c>
      <c r="D45" s="15">
        <v>66429300</v>
      </c>
      <c r="E45" s="15">
        <v>49912064.68</v>
      </c>
      <c r="F45" s="16">
        <f t="shared" si="3"/>
        <v>75.248894048331579</v>
      </c>
      <c r="G45" s="16">
        <f t="shared" si="4"/>
        <v>75.135617385701792</v>
      </c>
      <c r="H45" s="16">
        <v>36584.300000000003</v>
      </c>
      <c r="I45" s="16">
        <f t="shared" si="2"/>
        <v>136.43028479429699</v>
      </c>
    </row>
    <row r="46" spans="1:9" ht="27.75" customHeight="1" x14ac:dyDescent="0.25">
      <c r="A46" s="13" t="s">
        <v>28</v>
      </c>
      <c r="B46" s="14" t="s">
        <v>26</v>
      </c>
      <c r="C46" s="15">
        <v>88230700</v>
      </c>
      <c r="D46" s="15">
        <v>88230700</v>
      </c>
      <c r="E46" s="15">
        <v>66733523</v>
      </c>
      <c r="F46" s="16">
        <f t="shared" si="3"/>
        <v>75.63526414275303</v>
      </c>
      <c r="G46" s="16">
        <f t="shared" si="4"/>
        <v>75.63526414275303</v>
      </c>
      <c r="H46" s="16">
        <v>28498</v>
      </c>
      <c r="I46" s="16">
        <f t="shared" si="2"/>
        <v>234.16914520317215</v>
      </c>
    </row>
    <row r="47" spans="1:9" ht="35.25" customHeight="1" x14ac:dyDescent="0.25">
      <c r="A47" s="9" t="s">
        <v>34</v>
      </c>
      <c r="B47" s="10" t="s">
        <v>32</v>
      </c>
      <c r="C47" s="11">
        <v>9900000</v>
      </c>
      <c r="D47" s="11">
        <v>9900000</v>
      </c>
      <c r="E47" s="11">
        <v>5514120</v>
      </c>
      <c r="F47" s="12">
        <f t="shared" si="3"/>
        <v>55.698181818181816</v>
      </c>
      <c r="G47" s="12">
        <f t="shared" si="4"/>
        <v>55.698181818181816</v>
      </c>
      <c r="H47" s="12">
        <v>0</v>
      </c>
      <c r="I47" s="12"/>
    </row>
    <row r="48" spans="1:9" ht="24.75" customHeight="1" x14ac:dyDescent="0.25">
      <c r="A48" s="13" t="s">
        <v>37</v>
      </c>
      <c r="B48" s="14" t="s">
        <v>36</v>
      </c>
      <c r="C48" s="15">
        <v>9900000</v>
      </c>
      <c r="D48" s="15">
        <v>9900000</v>
      </c>
      <c r="E48" s="15">
        <v>5514120</v>
      </c>
      <c r="F48" s="16">
        <f t="shared" si="3"/>
        <v>55.698181818181816</v>
      </c>
      <c r="G48" s="16">
        <f t="shared" si="4"/>
        <v>55.698181818181816</v>
      </c>
      <c r="H48" s="16">
        <v>0</v>
      </c>
      <c r="I48" s="16"/>
    </row>
    <row r="49" spans="1:9" ht="37.5" customHeight="1" x14ac:dyDescent="0.25">
      <c r="A49" s="9" t="s">
        <v>43</v>
      </c>
      <c r="B49" s="10" t="s">
        <v>42</v>
      </c>
      <c r="C49" s="11">
        <v>651500</v>
      </c>
      <c r="D49" s="11">
        <v>651500</v>
      </c>
      <c r="E49" s="11">
        <v>0</v>
      </c>
      <c r="F49" s="12">
        <f t="shared" si="3"/>
        <v>0</v>
      </c>
      <c r="G49" s="12">
        <f t="shared" si="4"/>
        <v>0</v>
      </c>
      <c r="H49" s="12">
        <v>0</v>
      </c>
      <c r="I49" s="12"/>
    </row>
    <row r="50" spans="1:9" ht="30.75" customHeight="1" x14ac:dyDescent="0.25">
      <c r="A50" s="13" t="s">
        <v>48</v>
      </c>
      <c r="B50" s="14" t="s">
        <v>46</v>
      </c>
      <c r="C50" s="15">
        <v>651500</v>
      </c>
      <c r="D50" s="15">
        <v>651500</v>
      </c>
      <c r="E50" s="15">
        <v>0</v>
      </c>
      <c r="F50" s="16">
        <f t="shared" si="3"/>
        <v>0</v>
      </c>
      <c r="G50" s="16">
        <f t="shared" si="4"/>
        <v>0</v>
      </c>
      <c r="H50" s="16">
        <v>0</v>
      </c>
      <c r="I50" s="16"/>
    </row>
    <row r="51" spans="1:9" ht="39" customHeight="1" x14ac:dyDescent="0.25">
      <c r="A51" s="17"/>
      <c r="B51" s="18" t="s">
        <v>92</v>
      </c>
      <c r="C51" s="11">
        <v>3175508254.3699999</v>
      </c>
      <c r="D51" s="11">
        <v>3175716574.3699999</v>
      </c>
      <c r="E51" s="11">
        <v>1929612684.26</v>
      </c>
      <c r="F51" s="12">
        <f>E51/C51*100</f>
        <v>60.765475309489389</v>
      </c>
      <c r="G51" s="12">
        <f>E51/D51*100</f>
        <v>60.761489228389266</v>
      </c>
      <c r="H51" s="12">
        <v>2320612.4</v>
      </c>
      <c r="I51" s="12">
        <f>E51/H51/10</f>
        <v>83.151011528680968</v>
      </c>
    </row>
    <row r="53" spans="1:9" x14ac:dyDescent="0.25">
      <c r="C53" s="2"/>
      <c r="D53" s="1"/>
      <c r="E53" s="1"/>
      <c r="G53" s="1"/>
      <c r="H53" s="3"/>
    </row>
    <row r="55" spans="1:9" s="7" customFormat="1" x14ac:dyDescent="0.25">
      <c r="C55" s="8"/>
      <c r="D55" s="8"/>
      <c r="E55" s="8"/>
      <c r="H55" s="8"/>
    </row>
  </sheetData>
  <mergeCells count="3">
    <mergeCell ref="B3:F3"/>
    <mergeCell ref="A1:I1"/>
    <mergeCell ref="A2:I2"/>
  </mergeCells>
  <pageMargins left="0.7" right="0.7" top="0.75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по расходам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2021-04-12T14:52:46Z</dcterms:created>
  <dcterms:modified xsi:type="dcterms:W3CDTF">2024-10-09T09:05:40Z</dcterms:modified>
</cp:coreProperties>
</file>