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Отчет по расходам" sheetId="4" r:id="rId1"/>
  </sheets>
  <calcPr calcId="145621"/>
</workbook>
</file>

<file path=xl/calcChain.xml><?xml version="1.0" encoding="utf-8"?>
<calcChain xmlns="http://schemas.openxmlformats.org/spreadsheetml/2006/main">
  <c r="I25" i="4" l="1"/>
  <c r="G25" i="4"/>
  <c r="F25" i="4"/>
  <c r="H24" i="4"/>
  <c r="H26" i="4" s="1"/>
  <c r="E24" i="4"/>
  <c r="E26" i="4" s="1"/>
  <c r="D24" i="4"/>
  <c r="D26" i="4" s="1"/>
  <c r="C24" i="4"/>
  <c r="C26" i="4" s="1"/>
  <c r="I23" i="4"/>
  <c r="G23" i="4"/>
  <c r="F23" i="4"/>
  <c r="I22" i="4"/>
  <c r="G22" i="4"/>
  <c r="F22" i="4"/>
  <c r="I21" i="4"/>
  <c r="I20" i="4"/>
  <c r="G20" i="4"/>
  <c r="F20" i="4"/>
  <c r="I19" i="4"/>
  <c r="G19" i="4"/>
  <c r="F19" i="4"/>
  <c r="I18" i="4"/>
  <c r="G18" i="4"/>
  <c r="F18" i="4"/>
  <c r="I17" i="4"/>
  <c r="G17" i="4"/>
  <c r="F17" i="4"/>
  <c r="G16" i="4"/>
  <c r="F16" i="4"/>
  <c r="I15" i="4"/>
  <c r="G15" i="4"/>
  <c r="F15" i="4"/>
  <c r="I14" i="4"/>
  <c r="G14" i="4"/>
  <c r="F14" i="4"/>
  <c r="I13" i="4"/>
  <c r="G13" i="4"/>
  <c r="F13" i="4"/>
  <c r="I12" i="4"/>
  <c r="G12" i="4"/>
  <c r="F12" i="4"/>
  <c r="I11" i="4"/>
  <c r="G11" i="4"/>
  <c r="F11" i="4"/>
  <c r="I10" i="4"/>
  <c r="G10" i="4"/>
  <c r="F10" i="4"/>
  <c r="I9" i="4"/>
  <c r="G9" i="4"/>
  <c r="F9" i="4"/>
  <c r="I8" i="4"/>
  <c r="G8" i="4"/>
  <c r="F8" i="4"/>
  <c r="I7" i="4"/>
  <c r="G7" i="4"/>
  <c r="F7" i="4"/>
  <c r="I6" i="4"/>
  <c r="G6" i="4"/>
  <c r="F6" i="4"/>
  <c r="F26" i="4" l="1"/>
  <c r="I26" i="4"/>
  <c r="G26" i="4"/>
  <c r="I24" i="4"/>
  <c r="F24" i="4"/>
  <c r="G24" i="4"/>
</calcChain>
</file>

<file path=xl/sharedStrings.xml><?xml version="1.0" encoding="utf-8"?>
<sst xmlns="http://schemas.openxmlformats.org/spreadsheetml/2006/main" count="51" uniqueCount="51">
  <si>
    <t>1300000000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</si>
  <si>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</si>
  <si>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0400000000</t>
  </si>
  <si>
    <t>Муниципальная программа "Социальная защита населения"</t>
  </si>
  <si>
    <t>1400000000</t>
  </si>
  <si>
    <t>Муниципальная программа "Развитие и функционирование дорожно-транспортного комплекса"</t>
  </si>
  <si>
    <t>0500000000</t>
  </si>
  <si>
    <t>Муниципальная программа "Спорт"</t>
  </si>
  <si>
    <t>1500000000</t>
  </si>
  <si>
    <t>Муниципальная программа "Цифровое муниципальное образование"</t>
  </si>
  <si>
    <t>0600000000</t>
  </si>
  <si>
    <t>Муниципальная программа "Развитие сельского хозяйства"</t>
  </si>
  <si>
    <t>0700000000</t>
  </si>
  <si>
    <t>Муниципальная программа "Экология и окружающая среда"</t>
  </si>
  <si>
    <t>0800000000</t>
  </si>
  <si>
    <t>Муниципальная программа "Безопасность и обеспечение безопасности жизнедеятельности населения"</t>
  </si>
  <si>
    <t>1700000000</t>
  </si>
  <si>
    <t>Муниципальная программа "Формирование современной комфортной городской среды"</t>
  </si>
  <si>
    <t>0100000000</t>
  </si>
  <si>
    <t>Муниципальная программа "Здравоохранение"</t>
  </si>
  <si>
    <t>1800000000</t>
  </si>
  <si>
    <t>Муниципальная программа "Строительство и капитальный ремонт объектов социальной инфраструктуры"</t>
  </si>
  <si>
    <t>0200000000</t>
  </si>
  <si>
    <t>Муниципальная программа "Культура и туризм"</t>
  </si>
  <si>
    <t>0900000000</t>
  </si>
  <si>
    <t>Муниципальная программа "Жилище"</t>
  </si>
  <si>
    <t>1000000000</t>
  </si>
  <si>
    <t>Муниципальная программа «Развитие инженерной инфраструктуры, энергоэффективности и отрасли обращения с отходами»</t>
  </si>
  <si>
    <t>0300000000</t>
  </si>
  <si>
    <t>Муниципальная программа "Образование"</t>
  </si>
  <si>
    <t>Непрограммные расходы</t>
  </si>
  <si>
    <t>1100000000</t>
  </si>
  <si>
    <t>Муниципальная программа "Предпринимательство"</t>
  </si>
  <si>
    <t>1200000000</t>
  </si>
  <si>
    <t>Муниципальная программа "Управление имуществом и муниципальными финансами"</t>
  </si>
  <si>
    <t>Код целевой статьи расходов</t>
  </si>
  <si>
    <t>Наименование</t>
  </si>
  <si>
    <t>Фактически исполнено по состоянию на 01.10.2023,                  тыс. руб.</t>
  </si>
  <si>
    <t>Темп роста к соответствующему периоду 2023 года, %</t>
  </si>
  <si>
    <t>Фактически исполнено по состоянию на 01.10.2024,                    тыс. руб.</t>
  </si>
  <si>
    <t>1600000000</t>
  </si>
  <si>
    <t>Муниципальная программа "Архитектура и градостроительство"</t>
  </si>
  <si>
    <t>Процент выполнения годовых бюджетных назначений в соответствии с отчетом об исполнении бюджета городского округа Фрязино, %</t>
  </si>
  <si>
    <t>Годовые бюджетные назначения в соответствии с отчетом об исполнении бюджета городского округа Фрязино на 2024 год, 
тыс. руб.</t>
  </si>
  <si>
    <t>(по состоянию на 01.10.2024)</t>
  </si>
  <si>
    <t>ИТОГО ПО ПРОГРАММАМ</t>
  </si>
  <si>
    <t>РАСХОДЫ ВСЕГО</t>
  </si>
  <si>
    <t>9000000000</t>
  </si>
  <si>
    <t>Процент выполнения годовых бюджетных назначений в соответствии с решением Совета депутатов от 12.12.2023 № 409/71 (с учетом изменений, внесенных решением Совета депутатов от 18.09.2024 № 493/86), %</t>
  </si>
  <si>
    <t xml:space="preserve">Сведения об исполнении бюджета городского округа Фрязино Московской области по расходам в разрезе муниципальных программ в сравнении с запланированными значениями, утвержденными решением Совета депутатов городского округа Фрязино от 12.12.2023 № 409/71 (с учетом изменений, внесенных решением Совета депутатов городского округа Фрязино от 18.09.2024 № 493/86),  в сравнении с плановыми значениями, согласно отчету об исполнении бюджета городского округа Фрязино Московской области и в сравнении с соответствующим периодом прошлого года               </t>
  </si>
  <si>
    <t>Годовые бюджетные назначения в соответствии с решением Совета депутатов городского округа Фрязино от 12.12.2023 № 409/71 
(с учетом изменений, внесенных решением Совета депутатов от , от 18.09.2024 № 493/86) на 2024 год, 
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</si>
</sst>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0]#,##0.0,;[Red][&lt;=-50]\-#,##0.0,;#,##0.0,"/>
    <numFmt numFmtId="165" formatCode="#,##0.0_ ;[Red]\-#,##0.0\ "/>
    <numFmt numFmtId="166" formatCode="#,##0.0"/>
  </numFmts>
  <fonts count="8" x14ac:knownFonts="1">
    <font>
      <sz val="11"/>
      <color indexed="8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166" fontId="1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NumberFormat="1" applyFont="1" applyBorder="1" applyAlignment="1"/>
    <xf numFmtId="49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164" fontId="5" fillId="0" borderId="5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="77" zoomScaleNormal="77" workbookViewId="0">
      <selection activeCell="E8" sqref="E8"/>
    </sheetView>
  </sheetViews>
  <sheetFormatPr defaultRowHeight="15" x14ac:dyDescent="0.25"/>
  <cols>
    <col min="1" max="1" width="19.42578125" customWidth="1"/>
    <col min="2" max="2" width="50.28515625" customWidth="1"/>
    <col min="3" max="3" width="20.140625" customWidth="1"/>
    <col min="4" max="4" width="17.5703125" customWidth="1"/>
    <col min="5" max="5" width="15.5703125" customWidth="1"/>
    <col min="6" max="7" width="16.42578125" customWidth="1"/>
    <col min="8" max="8" width="17.140625" customWidth="1"/>
    <col min="9" max="9" width="15.42578125" customWidth="1"/>
  </cols>
  <sheetData>
    <row r="1" spans="1:9" ht="67.5" customHeight="1" x14ac:dyDescent="0.25">
      <c r="A1" s="25" t="s">
        <v>49</v>
      </c>
      <c r="B1" s="25"/>
      <c r="C1" s="25"/>
      <c r="D1" s="25"/>
      <c r="E1" s="25"/>
      <c r="F1" s="25"/>
      <c r="G1" s="26"/>
      <c r="H1" s="26"/>
      <c r="I1" s="26"/>
    </row>
    <row r="2" spans="1:9" ht="21" customHeight="1" x14ac:dyDescent="0.25">
      <c r="A2" s="25" t="s">
        <v>44</v>
      </c>
      <c r="B2" s="25"/>
      <c r="C2" s="25"/>
      <c r="D2" s="25"/>
      <c r="E2" s="25"/>
      <c r="F2" s="25"/>
      <c r="G2" s="26"/>
      <c r="H2" s="26"/>
      <c r="I2" s="26"/>
    </row>
    <row r="3" spans="1:9" ht="11.25" customHeight="1" x14ac:dyDescent="0.25">
      <c r="A3" s="27"/>
      <c r="B3" s="27"/>
      <c r="C3" s="27"/>
      <c r="D3" s="27"/>
      <c r="E3" s="27"/>
      <c r="F3" s="27"/>
      <c r="G3" s="11"/>
      <c r="H3" s="11"/>
      <c r="I3" s="11"/>
    </row>
    <row r="4" spans="1:9" ht="12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207" customHeight="1" x14ac:dyDescent="0.25">
      <c r="A5" s="12" t="s">
        <v>35</v>
      </c>
      <c r="B5" s="12" t="s">
        <v>36</v>
      </c>
      <c r="C5" s="12" t="s">
        <v>50</v>
      </c>
      <c r="D5" s="12" t="s">
        <v>43</v>
      </c>
      <c r="E5" s="12" t="s">
        <v>39</v>
      </c>
      <c r="F5" s="12" t="s">
        <v>48</v>
      </c>
      <c r="G5" s="12" t="s">
        <v>42</v>
      </c>
      <c r="H5" s="24" t="s">
        <v>37</v>
      </c>
      <c r="I5" s="12" t="s">
        <v>38</v>
      </c>
    </row>
    <row r="6" spans="1:9" ht="24.75" customHeight="1" x14ac:dyDescent="0.25">
      <c r="A6" s="13" t="s">
        <v>18</v>
      </c>
      <c r="B6" s="14" t="s">
        <v>19</v>
      </c>
      <c r="C6" s="15">
        <v>1080000</v>
      </c>
      <c r="D6" s="15">
        <v>1080000</v>
      </c>
      <c r="E6" s="15">
        <v>614614.56999999995</v>
      </c>
      <c r="F6" s="16">
        <f>E6/C6*100</f>
        <v>56.908756481481483</v>
      </c>
      <c r="G6" s="16">
        <f>E6/D6*100</f>
        <v>56.908756481481483</v>
      </c>
      <c r="H6" s="17">
        <v>450</v>
      </c>
      <c r="I6" s="16">
        <f>E6/H6/10</f>
        <v>136.58101555555555</v>
      </c>
    </row>
    <row r="7" spans="1:9" ht="24.75" customHeight="1" x14ac:dyDescent="0.25">
      <c r="A7" s="18" t="s">
        <v>22</v>
      </c>
      <c r="B7" s="19" t="s">
        <v>23</v>
      </c>
      <c r="C7" s="15">
        <v>213509503.08000001</v>
      </c>
      <c r="D7" s="20">
        <v>213509503.08000001</v>
      </c>
      <c r="E7" s="20">
        <v>159659401.58000001</v>
      </c>
      <c r="F7" s="16">
        <f t="shared" ref="F7:F26" si="0">E7/C7*100</f>
        <v>74.778592651296236</v>
      </c>
      <c r="G7" s="16">
        <f t="shared" ref="G7:G26" si="1">E7/D7*100</f>
        <v>74.778592651296236</v>
      </c>
      <c r="H7" s="21">
        <v>134241.1</v>
      </c>
      <c r="I7" s="16">
        <f>E7/H7/10</f>
        <v>118.93481324274012</v>
      </c>
    </row>
    <row r="8" spans="1:9" ht="24.75" customHeight="1" x14ac:dyDescent="0.25">
      <c r="A8" s="18" t="s">
        <v>28</v>
      </c>
      <c r="B8" s="19" t="s">
        <v>29</v>
      </c>
      <c r="C8" s="22">
        <v>1419025014.02</v>
      </c>
      <c r="D8" s="20">
        <v>1419233334.02</v>
      </c>
      <c r="E8" s="20">
        <v>939418556.70000005</v>
      </c>
      <c r="F8" s="16">
        <f t="shared" si="0"/>
        <v>66.2016911202074</v>
      </c>
      <c r="G8" s="16">
        <f t="shared" si="1"/>
        <v>66.191973805962036</v>
      </c>
      <c r="H8" s="21">
        <v>1394424</v>
      </c>
      <c r="I8" s="16">
        <f t="shared" ref="I8:I26" si="2">E8/H8/10</f>
        <v>67.369649166967875</v>
      </c>
    </row>
    <row r="9" spans="1:9" ht="24.75" customHeight="1" x14ac:dyDescent="0.25">
      <c r="A9" s="18" t="s">
        <v>2</v>
      </c>
      <c r="B9" s="19" t="s">
        <v>3</v>
      </c>
      <c r="C9" s="22">
        <v>18697200</v>
      </c>
      <c r="D9" s="20">
        <v>19597200</v>
      </c>
      <c r="E9" s="20">
        <v>14790829.99</v>
      </c>
      <c r="F9" s="16">
        <f t="shared" si="0"/>
        <v>79.107192467321312</v>
      </c>
      <c r="G9" s="16">
        <f t="shared" si="1"/>
        <v>75.474200344947235</v>
      </c>
      <c r="H9" s="21">
        <v>12460</v>
      </c>
      <c r="I9" s="16">
        <f t="shared" si="2"/>
        <v>118.7065007223114</v>
      </c>
    </row>
    <row r="10" spans="1:9" ht="24.75" customHeight="1" x14ac:dyDescent="0.25">
      <c r="A10" s="18" t="s">
        <v>6</v>
      </c>
      <c r="B10" s="19" t="s">
        <v>7</v>
      </c>
      <c r="C10" s="22">
        <v>154000000</v>
      </c>
      <c r="D10" s="20">
        <v>154100000</v>
      </c>
      <c r="E10" s="20">
        <v>116645587.68000001</v>
      </c>
      <c r="F10" s="16">
        <f t="shared" si="0"/>
        <v>75.743888103896111</v>
      </c>
      <c r="G10" s="16">
        <f t="shared" si="1"/>
        <v>75.694735678131082</v>
      </c>
      <c r="H10" s="21">
        <v>65082.3</v>
      </c>
      <c r="I10" s="16">
        <f t="shared" si="2"/>
        <v>179.22782028293406</v>
      </c>
    </row>
    <row r="11" spans="1:9" ht="24.75" customHeight="1" x14ac:dyDescent="0.25">
      <c r="A11" s="18" t="s">
        <v>10</v>
      </c>
      <c r="B11" s="19" t="s">
        <v>11</v>
      </c>
      <c r="C11" s="22">
        <v>1768000</v>
      </c>
      <c r="D11" s="20">
        <v>1768000</v>
      </c>
      <c r="E11" s="20">
        <v>874491.12</v>
      </c>
      <c r="F11" s="16">
        <f t="shared" si="0"/>
        <v>49.462167420814481</v>
      </c>
      <c r="G11" s="16">
        <f t="shared" si="1"/>
        <v>49.462167420814481</v>
      </c>
      <c r="H11" s="21">
        <v>874.5</v>
      </c>
      <c r="I11" s="16">
        <f t="shared" si="2"/>
        <v>99.998984562607205</v>
      </c>
    </row>
    <row r="12" spans="1:9" ht="24.75" customHeight="1" x14ac:dyDescent="0.25">
      <c r="A12" s="18" t="s">
        <v>12</v>
      </c>
      <c r="B12" s="19" t="s">
        <v>13</v>
      </c>
      <c r="C12" s="22">
        <v>583000</v>
      </c>
      <c r="D12" s="20">
        <v>583000</v>
      </c>
      <c r="E12" s="20">
        <v>489974.2</v>
      </c>
      <c r="F12" s="16">
        <f t="shared" si="0"/>
        <v>84.043602058319038</v>
      </c>
      <c r="G12" s="16">
        <f t="shared" si="1"/>
        <v>84.043602058319038</v>
      </c>
      <c r="H12" s="21">
        <v>978.9</v>
      </c>
      <c r="I12" s="16">
        <f t="shared" si="2"/>
        <v>50.053549902952298</v>
      </c>
    </row>
    <row r="13" spans="1:9" ht="44.25" customHeight="1" x14ac:dyDescent="0.25">
      <c r="A13" s="18" t="s">
        <v>14</v>
      </c>
      <c r="B13" s="19" t="s">
        <v>15</v>
      </c>
      <c r="C13" s="22">
        <v>72148342.150000006</v>
      </c>
      <c r="D13" s="20">
        <v>72148342.150000006</v>
      </c>
      <c r="E13" s="20">
        <v>47406091.020000003</v>
      </c>
      <c r="F13" s="16">
        <f t="shared" si="0"/>
        <v>65.70641764912682</v>
      </c>
      <c r="G13" s="16">
        <f t="shared" si="1"/>
        <v>65.70641764912682</v>
      </c>
      <c r="H13" s="21">
        <v>45267.9</v>
      </c>
      <c r="I13" s="16">
        <f t="shared" si="2"/>
        <v>104.72341553286103</v>
      </c>
    </row>
    <row r="14" spans="1:9" ht="24" customHeight="1" x14ac:dyDescent="0.25">
      <c r="A14" s="18" t="s">
        <v>24</v>
      </c>
      <c r="B14" s="19" t="s">
        <v>25</v>
      </c>
      <c r="C14" s="22">
        <v>38748600</v>
      </c>
      <c r="D14" s="20">
        <v>38748600</v>
      </c>
      <c r="E14" s="20">
        <v>24944908.199999999</v>
      </c>
      <c r="F14" s="16">
        <f t="shared" si="0"/>
        <v>64.37628249794831</v>
      </c>
      <c r="G14" s="16">
        <f t="shared" si="1"/>
        <v>64.37628249794831</v>
      </c>
      <c r="H14" s="21">
        <v>17126.5</v>
      </c>
      <c r="I14" s="16">
        <f t="shared" si="2"/>
        <v>145.65093977169883</v>
      </c>
    </row>
    <row r="15" spans="1:9" ht="44.25" customHeight="1" x14ac:dyDescent="0.25">
      <c r="A15" s="18" t="s">
        <v>26</v>
      </c>
      <c r="B15" s="19" t="s">
        <v>27</v>
      </c>
      <c r="C15" s="22">
        <v>62683560</v>
      </c>
      <c r="D15" s="20">
        <v>62683560</v>
      </c>
      <c r="E15" s="20">
        <v>3584500</v>
      </c>
      <c r="F15" s="16">
        <f t="shared" si="0"/>
        <v>5.7184052724510224</v>
      </c>
      <c r="G15" s="16">
        <f t="shared" si="1"/>
        <v>5.7184052724510224</v>
      </c>
      <c r="H15" s="21">
        <v>1361.2</v>
      </c>
      <c r="I15" s="16">
        <f t="shared" si="2"/>
        <v>263.3338230972671</v>
      </c>
    </row>
    <row r="16" spans="1:9" ht="28.5" customHeight="1" x14ac:dyDescent="0.25">
      <c r="A16" s="18" t="s">
        <v>31</v>
      </c>
      <c r="B16" s="19" t="s">
        <v>32</v>
      </c>
      <c r="C16" s="22">
        <v>20661500</v>
      </c>
      <c r="D16" s="20">
        <v>20661500</v>
      </c>
      <c r="E16" s="20">
        <v>486000</v>
      </c>
      <c r="F16" s="16">
        <f t="shared" si="0"/>
        <v>2.3522009534641724</v>
      </c>
      <c r="G16" s="16">
        <f t="shared" si="1"/>
        <v>2.3522009534641724</v>
      </c>
      <c r="H16" s="21">
        <v>0</v>
      </c>
      <c r="I16" s="16"/>
    </row>
    <row r="17" spans="1:9" ht="31.5" customHeight="1" x14ac:dyDescent="0.25">
      <c r="A17" s="18" t="s">
        <v>33</v>
      </c>
      <c r="B17" s="19" t="s">
        <v>34</v>
      </c>
      <c r="C17" s="22">
        <v>284514234.69999999</v>
      </c>
      <c r="D17" s="20">
        <v>283951203.44</v>
      </c>
      <c r="E17" s="20">
        <v>195367825.66999999</v>
      </c>
      <c r="F17" s="16">
        <f t="shared" si="0"/>
        <v>68.667153288833319</v>
      </c>
      <c r="G17" s="16">
        <f t="shared" si="1"/>
        <v>68.803309619105718</v>
      </c>
      <c r="H17" s="21">
        <v>167107.79999999999</v>
      </c>
      <c r="I17" s="16">
        <f t="shared" si="2"/>
        <v>116.91125469307835</v>
      </c>
    </row>
    <row r="18" spans="1:9" ht="49.5" customHeight="1" x14ac:dyDescent="0.25">
      <c r="A18" s="18" t="s">
        <v>0</v>
      </c>
      <c r="B18" s="19" t="s">
        <v>1</v>
      </c>
      <c r="C18" s="22">
        <v>45198669</v>
      </c>
      <c r="D18" s="20">
        <v>45198669</v>
      </c>
      <c r="E18" s="20">
        <v>29218925.309999999</v>
      </c>
      <c r="F18" s="16">
        <f t="shared" si="0"/>
        <v>64.64554367740341</v>
      </c>
      <c r="G18" s="16">
        <f t="shared" si="1"/>
        <v>64.64554367740341</v>
      </c>
      <c r="H18" s="21">
        <v>30032.7</v>
      </c>
      <c r="I18" s="16">
        <f t="shared" si="2"/>
        <v>97.290371195397</v>
      </c>
    </row>
    <row r="19" spans="1:9" ht="38.25" customHeight="1" x14ac:dyDescent="0.25">
      <c r="A19" s="18" t="s">
        <v>4</v>
      </c>
      <c r="B19" s="19" t="s">
        <v>5</v>
      </c>
      <c r="C19" s="22">
        <v>91644073.200000003</v>
      </c>
      <c r="D19" s="20">
        <v>91644073.200000003</v>
      </c>
      <c r="E19" s="20">
        <v>54752281.990000002</v>
      </c>
      <c r="F19" s="16">
        <f t="shared" si="0"/>
        <v>59.744487644619447</v>
      </c>
      <c r="G19" s="16">
        <f t="shared" si="1"/>
        <v>59.744487644619447</v>
      </c>
      <c r="H19" s="21">
        <v>70383.100000000006</v>
      </c>
      <c r="I19" s="16">
        <f t="shared" si="2"/>
        <v>77.791802279240329</v>
      </c>
    </row>
    <row r="20" spans="1:9" ht="29.25" customHeight="1" x14ac:dyDescent="0.25">
      <c r="A20" s="18" t="s">
        <v>8</v>
      </c>
      <c r="B20" s="19" t="s">
        <v>9</v>
      </c>
      <c r="C20" s="22">
        <v>58313599.979999997</v>
      </c>
      <c r="D20" s="20">
        <v>58313599.979999997</v>
      </c>
      <c r="E20" s="20">
        <v>39045224.149999999</v>
      </c>
      <c r="F20" s="16">
        <f t="shared" si="0"/>
        <v>66.957320699444836</v>
      </c>
      <c r="G20" s="16">
        <f t="shared" si="1"/>
        <v>66.957320699444836</v>
      </c>
      <c r="H20" s="21">
        <v>37952.6</v>
      </c>
      <c r="I20" s="16">
        <f t="shared" si="2"/>
        <v>102.87891778165397</v>
      </c>
    </row>
    <row r="21" spans="1:9" ht="29.25" customHeight="1" x14ac:dyDescent="0.25">
      <c r="A21" s="18" t="s">
        <v>40</v>
      </c>
      <c r="B21" s="19" t="s">
        <v>41</v>
      </c>
      <c r="C21" s="15">
        <v>0</v>
      </c>
      <c r="D21" s="20">
        <v>0</v>
      </c>
      <c r="E21" s="20">
        <v>0</v>
      </c>
      <c r="F21" s="16"/>
      <c r="G21" s="16"/>
      <c r="H21" s="21">
        <v>171.9</v>
      </c>
      <c r="I21" s="16">
        <f t="shared" si="2"/>
        <v>0</v>
      </c>
    </row>
    <row r="22" spans="1:9" ht="33.75" customHeight="1" x14ac:dyDescent="0.25">
      <c r="A22" s="18" t="s">
        <v>16</v>
      </c>
      <c r="B22" s="19" t="s">
        <v>17</v>
      </c>
      <c r="C22" s="23">
        <v>605595718.25999999</v>
      </c>
      <c r="D22" s="20">
        <v>605595718.25999999</v>
      </c>
      <c r="E22" s="20">
        <v>260311755.88</v>
      </c>
      <c r="F22" s="16">
        <f>E22/C22*100</f>
        <v>42.984411552302376</v>
      </c>
      <c r="G22" s="16">
        <f t="shared" si="1"/>
        <v>42.984411552302376</v>
      </c>
      <c r="H22" s="21">
        <v>321731</v>
      </c>
      <c r="I22" s="16">
        <f t="shared" si="2"/>
        <v>80.909752519962325</v>
      </c>
    </row>
    <row r="23" spans="1:9" ht="36" customHeight="1" x14ac:dyDescent="0.25">
      <c r="A23" s="18" t="s">
        <v>20</v>
      </c>
      <c r="B23" s="19" t="s">
        <v>21</v>
      </c>
      <c r="C23" s="22">
        <v>19129865.82</v>
      </c>
      <c r="D23" s="20">
        <v>19129865.82</v>
      </c>
      <c r="E23" s="20">
        <v>14516870.68</v>
      </c>
      <c r="F23" s="16">
        <f t="shared" si="0"/>
        <v>75.885899130681935</v>
      </c>
      <c r="G23" s="16">
        <f t="shared" si="1"/>
        <v>75.885899130681935</v>
      </c>
      <c r="H23" s="21">
        <v>6659</v>
      </c>
      <c r="I23" s="16">
        <f t="shared" si="2"/>
        <v>218.00376452920858</v>
      </c>
    </row>
    <row r="24" spans="1:9" s="2" customFormat="1" ht="34.5" customHeight="1" x14ac:dyDescent="0.2">
      <c r="A24" s="5"/>
      <c r="B24" s="6" t="s">
        <v>45</v>
      </c>
      <c r="C24" s="7">
        <f>SUM(C6:C23)</f>
        <v>3107300880.2099996</v>
      </c>
      <c r="D24" s="8">
        <f>SUM(D6:D23)</f>
        <v>3107946168.9500003</v>
      </c>
      <c r="E24" s="8">
        <f>SUM(E6:E23)</f>
        <v>1902127838.7400005</v>
      </c>
      <c r="F24" s="9">
        <f t="shared" si="0"/>
        <v>61.214794191782609</v>
      </c>
      <c r="G24" s="9">
        <f t="shared" si="1"/>
        <v>61.202084442235439</v>
      </c>
      <c r="H24" s="10">
        <f>SUM(H6:H23)</f>
        <v>2306304.5</v>
      </c>
      <c r="I24" s="9">
        <f t="shared" si="2"/>
        <v>82.4751388526537</v>
      </c>
    </row>
    <row r="25" spans="1:9" s="3" customFormat="1" ht="22.5" customHeight="1" x14ac:dyDescent="0.2">
      <c r="A25" s="18" t="s">
        <v>47</v>
      </c>
      <c r="B25" s="19" t="s">
        <v>30</v>
      </c>
      <c r="C25" s="20">
        <v>68207374.159999996</v>
      </c>
      <c r="D25" s="20">
        <v>67770405.420000002</v>
      </c>
      <c r="E25" s="20">
        <v>27484845.52</v>
      </c>
      <c r="F25" s="16">
        <f t="shared" si="0"/>
        <v>40.296002973998675</v>
      </c>
      <c r="G25" s="16">
        <f t="shared" si="1"/>
        <v>40.555822780851827</v>
      </c>
      <c r="H25" s="21">
        <v>14307.9</v>
      </c>
      <c r="I25" s="16">
        <f>E25/H25/10</f>
        <v>192.09559418223498</v>
      </c>
    </row>
    <row r="26" spans="1:9" s="2" customFormat="1" ht="30.75" customHeight="1" x14ac:dyDescent="0.2">
      <c r="A26" s="5"/>
      <c r="B26" s="6" t="s">
        <v>46</v>
      </c>
      <c r="C26" s="8">
        <f>C24+C25</f>
        <v>3175508254.3699994</v>
      </c>
      <c r="D26" s="8">
        <f>D24+D25</f>
        <v>3175716574.3700004</v>
      </c>
      <c r="E26" s="8">
        <f>E24+E25</f>
        <v>1929612684.2600005</v>
      </c>
      <c r="F26" s="9">
        <f t="shared" si="0"/>
        <v>60.765475309489425</v>
      </c>
      <c r="G26" s="9">
        <f t="shared" si="1"/>
        <v>60.761489228389266</v>
      </c>
      <c r="H26" s="10">
        <f>H24+H25</f>
        <v>2320612.4</v>
      </c>
      <c r="I26" s="9">
        <f t="shared" si="2"/>
        <v>83.151011528680982</v>
      </c>
    </row>
    <row r="28" spans="1:9" x14ac:dyDescent="0.25">
      <c r="D28" s="1"/>
    </row>
  </sheetData>
  <mergeCells count="3">
    <mergeCell ref="A1:I1"/>
    <mergeCell ref="A2:I2"/>
    <mergeCell ref="A3:F3"/>
  </mergeCells>
  <pageMargins left="0.31496062992125984" right="0.31496062992125984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расходам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2021-04-12T14:52:46Z</dcterms:created>
  <dcterms:modified xsi:type="dcterms:W3CDTF">2024-10-10T06:40:00Z</dcterms:modified>
</cp:coreProperties>
</file>