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<sst xmlns="http://schemas.openxmlformats.org/spreadsheetml/2006/main" count="246" uniqueCount="237">
  <si>
    <t>Наименование статей доходов</t>
  </si>
  <si>
    <t>Налог на прибыль организаций</t>
  </si>
  <si>
    <t>Налог на доходы физических лиц</t>
  </si>
  <si>
    <t>Налог на игорный бизнес</t>
  </si>
  <si>
    <t>Налог на имущество физических лиц</t>
  </si>
  <si>
    <t>Налог на рекламу</t>
  </si>
  <si>
    <t>Прочие местные налоги и сборы</t>
  </si>
  <si>
    <t>Доходы от продажи квартир</t>
  </si>
  <si>
    <t>ВСЕГО ДОХОДОВ</t>
  </si>
  <si>
    <t>Налог на имущество организаций</t>
  </si>
  <si>
    <t>Плата за негативное воздействие на окружающую среду</t>
  </si>
  <si>
    <t>на оплату труда патронатных воспитателей, работающих по договору патроната, в соответствии с Законом МО "О патронате"</t>
  </si>
  <si>
    <t>на компенсацию расходов, связанных с предоставлением населению субсидий по оплате жилья и коммунальных услуг</t>
  </si>
  <si>
    <t>на финансирование общеобразовательных учреждений, реализующих государственный стандарт общего образования, в размере, необходимом для реализации учебного процесса</t>
  </si>
  <si>
    <t>Код</t>
  </si>
  <si>
    <t>000 1 00 00000 00 0000 000</t>
  </si>
  <si>
    <t>ДОХОДЫ</t>
  </si>
  <si>
    <t>Налоги на прибыль, доходы</t>
  </si>
  <si>
    <t>000 1 01 00000 00 0000 000</t>
  </si>
  <si>
    <t>000 1 01 01000 00 0000 110</t>
  </si>
  <si>
    <t>000 1 01 01010 00 0000 110</t>
  </si>
  <si>
    <t>Налог на прибыль организаций, зачисляемый в бюджеты бюджетной системы РФ по соответствующим ставкам</t>
  </si>
  <si>
    <t>000 1 01 01012 02 0000 110</t>
  </si>
  <si>
    <t>Налог на прибыль организаций, зачисляемый в бюджеты субъектов РФ</t>
  </si>
  <si>
    <t>000 1 09 01000 03 0000 110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</si>
  <si>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</si>
  <si>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000 1 01 02000 01 0000 110</t>
  </si>
  <si>
    <t>000 1 01 02020 01 0000 110</t>
  </si>
  <si>
    <t>000 1 05 00000 00 0000 000</t>
  </si>
  <si>
    <t>Налоги на совокупный доход</t>
  </si>
  <si>
    <t>000 1 05 01000 01 0000 110</t>
  </si>
  <si>
    <t>Единый налог, взимаемый в связи с применением упрощенной системы налогообложения</t>
  </si>
  <si>
    <t>000 1 05 01010 01 0000 110</t>
  </si>
  <si>
    <t>Единый налог, взимаемый с налогоплательщиков, выбравших в качестве объекта налогообложения доходы</t>
  </si>
  <si>
    <t>000 1 05 01020 01 0000 110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</si>
  <si>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</si>
  <si>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</si>
  <si>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000 1 06 00000 00 0000 000</t>
  </si>
  <si>
    <t>000 1 06 01000 03 0000 110</t>
  </si>
  <si>
    <t>000 1 06 02000 02 0000 110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</si>
  <si>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</si>
  <si>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</si>
  <si>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000 1 06 05000 00 0000 110</t>
  </si>
  <si>
    <t>000 1 06 06000 03 0000 110</t>
  </si>
  <si>
    <t>Земельный налог</t>
  </si>
  <si>
    <t>000 1 09 00000 00 0000 000</t>
  </si>
  <si>
    <t>000 1 09 07010 03 0000 110</t>
  </si>
  <si>
    <t>000 1 09 07050 03 0000 110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</si>
  <si>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</si>
  <si>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</si>
  <si>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000 1 11 02030 03 0000 120</t>
  </si>
  <si>
    <t>Доходы от размещения временно свободных средств местных бюджетов</t>
  </si>
  <si>
    <t>000 1 11 05010 00 0000 120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</si>
  <si>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</si>
  <si>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</si>
  <si>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</si>
  <si>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000 1 11 05033 03 0000 120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</si>
  <si>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</si>
  <si>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</si>
  <si>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</si>
  <si>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</si>
  <si>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</si>
  <si>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</si>
  <si>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</si>
  <si>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</si>
  <si>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</si>
  <si>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</si>
  <si>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</si>
  <si>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</si>
  <si>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</si>
  <si>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</si>
  <si>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000 1 13 03030 03 0000 130</t>
  </si>
  <si>
    <t>Прочие доходы местных бюджетов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</si>
  <si>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</si>
  <si>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</si>
  <si>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000 1 14 01000 00 0000 410</t>
  </si>
  <si>
    <t>000 1 14 01030 03 0000 410</t>
  </si>
  <si>
    <t>Доходы местных бюджетов от продажи квартир</t>
  </si>
  <si>
    <t>000 1 16 00000 00 0000 000</t>
  </si>
  <si>
    <t>Штрафы, санкции, возмещение ущерба</t>
  </si>
  <si>
    <t>000 1 16 30000 00 0000 140</t>
  </si>
  <si>
    <t>Прочие поступления от денежных взысканий (штрафов) и иных сумм в возмещение ущерба</t>
  </si>
  <si>
    <t xml:space="preserve">000 1 16 30030 03 0000 140 </t>
  </si>
  <si>
    <t>000 1 05 02000 01 0000 110</t>
  </si>
  <si>
    <t>Единый налог на вмененный доход для отдельных видов деятельности</t>
  </si>
  <si>
    <t>000 2 00 00000 00 0000 000</t>
  </si>
  <si>
    <t>000 2 02 01000 00 0000 151</t>
  </si>
  <si>
    <t>Дотации от других бюджетов бюджетной системы Российской Федерации</t>
  </si>
  <si>
    <t xml:space="preserve">000 2 02 00000 00 0000 000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</si>
  <si>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</si>
  <si>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</si>
  <si>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</si>
  <si>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000 2 02 02000 00 0000 151</t>
  </si>
  <si>
    <t>Субвенции от других бюджетов бюджетной системы Российской Федерации</t>
  </si>
  <si>
    <t>000 2 02 02200 00 0000 151</t>
  </si>
  <si>
    <t>Прочие субвенции</t>
  </si>
  <si>
    <t>000 2 02 02220 03 0000 151</t>
  </si>
  <si>
    <t>Прочие субвенции, зачисляемые в местные бюджеты</t>
  </si>
  <si>
    <t>000 2 02 03000 00 0000 151</t>
  </si>
  <si>
    <t>000 2 02 03030 03 0000 151</t>
  </si>
  <si>
    <t>Средства местного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</si>
  <si>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000 1 17 00000 00 0000 000</t>
  </si>
  <si>
    <t>Прочие неналоговые доходы</t>
  </si>
  <si>
    <t>000 1 17 05000 00 0000 180</t>
  </si>
  <si>
    <t>000 1 17 05030 03 0000 180</t>
  </si>
  <si>
    <t>БЕЗВОЗМЕЗДНЫЕ ПОСТУПЛЕНИЯ</t>
  </si>
  <si>
    <t>000 3 00 00000 00 0000 000</t>
  </si>
  <si>
    <t xml:space="preserve">ДОХОДЫ ОТ ПРЕДПРИНИМАТЕЛЬСКОЙ И ИНОЙ ПРИНОСЯЩЕЙ ДОХОД ДЕЯТЕЛЬНОСТИ </t>
  </si>
  <si>
    <t>000 3 02 00000 00 0000 000</t>
  </si>
  <si>
    <t>Рыночные продажи товаров и услуг</t>
  </si>
  <si>
    <t>000 3 02 01000 00 0000 130</t>
  </si>
  <si>
    <t>Доходы от продажи услуг</t>
  </si>
  <si>
    <t>000 3 02 01030 03 0000 130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</si>
  <si>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</si>
  <si>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000 1 11 02000 00 0000 120</t>
  </si>
  <si>
    <t>Доходы от размещения средств бюджетов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</si>
  <si>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</si>
  <si>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</si>
  <si>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000 1 09 07000 03 0000 110</t>
  </si>
  <si>
    <t>Прочие налоги и сборы (по отмененным местным налогам и сборам)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</si>
  <si>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</si>
  <si>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</si>
  <si>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</si>
  <si>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</si>
  <si>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</si>
  <si>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</si>
  <si>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Прграмма</t>
  </si>
  <si>
    <t>Эконом. классификация</t>
  </si>
  <si>
    <t>ИТОГО ДОХОДОВ</t>
  </si>
  <si>
    <t>Прочие неналоговые доходы местных бюджетов</t>
  </si>
  <si>
    <t>Налог на доходы физических лиц с доходов, облагаемых по налоговой ставке, установленной п. 1 ст 224  Налогового кодекса РФ</t>
  </si>
  <si>
    <t>000 1 01 02021 01 0000 110</t>
  </si>
  <si>
    <t>000 1 06 05010 02 0000 110</t>
  </si>
  <si>
    <t>Задолженность и перерасчеты по отмененным налогам, сборам и иным обязательным платежам</t>
  </si>
  <si>
    <t>000 1 11 05012 03 0000 120</t>
  </si>
  <si>
    <t>Прочие поступления от денежных взысканий (штрафов) и иных сумм в возмещение ущерба, зачисляемые в местные бюджеты</t>
  </si>
  <si>
    <t>000 2 02 01030 00 0000 151</t>
  </si>
  <si>
    <t>Дотации местным бюджетам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</si>
  <si>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Средства, получаемые на  компенсацию дополнительных расходов, возникающих в результате решений, принятых органами  власти другого уровня</t>
  </si>
  <si>
    <t>Доходы от продажи услуг, оказываемых муниципальными учреждениями</t>
  </si>
  <si>
    <t>на реализацию программ развития городов Московской области как наукоградов Российской Федерации за счет средств областного бюджета</t>
  </si>
  <si>
    <t>Налог на игорный бизнес, зачисляемый в бюджеты субъектов РФ</t>
  </si>
  <si>
    <t>000 1 01 02010 01 0000 110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</si>
  <si>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</si>
  <si>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000 1 01 02022 01 0000 110</t>
  </si>
  <si>
    <t>000 1 01 02030 01 0000 110</t>
  </si>
  <si>
    <t>Налог на доходы физических лиц с доходов, полученных физ. лицами, не являющимися налоговыми резидентами РФ</t>
  </si>
  <si>
    <t>000 1 01 02040 01 0000 110</t>
  </si>
  <si>
    <t>Налог на доходы физ.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…</t>
  </si>
  <si>
    <t>000 1 01 02050 01 0000 110</t>
  </si>
  <si>
    <t>000 1 03 00000 00 0000 000</t>
  </si>
  <si>
    <t>Налоги на товары (работы, услуги), реализуемые на территории РФ</t>
  </si>
  <si>
    <t>000 1 03 02000 01 0000 110</t>
  </si>
  <si>
    <t>Акцизы по подакцизным товарам (продукции), производимым на территории РФ</t>
  </si>
  <si>
    <t>000 1 03 02020 01 0000 110</t>
  </si>
  <si>
    <t>Акцизы на спиртосодержащую продукцию, производимую на территории РФ</t>
  </si>
  <si>
    <t>000 1 09 04000 00 0000 110</t>
  </si>
  <si>
    <t>000 1 09 04010 02 0000 110</t>
  </si>
  <si>
    <t>Налог на имущество предприятий</t>
  </si>
  <si>
    <t>000 1 09 07030 03 0000 110</t>
  </si>
  <si>
    <t>000 1 11 05033 03 0001 120</t>
  </si>
  <si>
    <t>000 1 11 05033 03 0002 120</t>
  </si>
  <si>
    <t>000 1 16 06000 01 0000 140</t>
  </si>
  <si>
    <t>Денежные взыскания (штрафы) за нарушение законодательства от применении контрольно-кассовой техники при осуществлении наличных денежных расчетов и (или) расчетов с использованием платежных карт</t>
  </si>
  <si>
    <t>на финансирование частичной компенсации удорожания стоимости питания обучающихся в образовательных учреждениях, находящихся в собственности  муниципальных образований МО</t>
  </si>
  <si>
    <t>Налог на доходы физических лиц с доходов, облагаемых по налоговой ставке, установленной п. 1 ст. 224 НК РФ и полученных физ. лицами, зарегистрированными в качестве индивидуальных предпринимателей, частных нотариусов и др. лиц, занимающихся частной практикой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</si>
  <si>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</si>
  <si>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</si>
  <si>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</si>
  <si>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 , предусмотренные ст. 116, 117, 118. П. 1 и 2 ст. 120, ст. 125, ст. 135, и ст. 135.1 НК РФ</t>
  </si>
  <si>
    <t>000 2 02 02050 03 0000 151</t>
  </si>
  <si>
    <t>на компенсацию расходов по подготовке объектов социальной сферы и ЖКХ муниципальных образований МО к осенне-зимнему периоду 2004/2005 гг.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</si>
  <si>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</si>
  <si>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</si>
  <si>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</si>
  <si>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</si>
  <si>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000 1 08 07160 01 0000 110</t>
  </si>
  <si>
    <t>Государственная пошлина за выдачу ордера на квартиру</t>
  </si>
  <si>
    <t>000 1 09 06000 02 0000 110</t>
  </si>
  <si>
    <t>Прочие налоги и сборы (по отмененным налогам и сборам субъектов РФ)</t>
  </si>
  <si>
    <t>000 1 09 06010 02 0000 110</t>
  </si>
  <si>
    <t>Налог с продаж</t>
  </si>
  <si>
    <t>Субвенции для финансирования дополнительных расходов наукоградов РФ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</si>
  <si>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</si>
  <si>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</si>
  <si>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000 1 14 02000 00 000 000</t>
  </si>
  <si>
    <t>Доходы от реализации имущества, находящегося в государственной и муниципальной собственности</t>
  </si>
  <si>
    <t>000 1 14 02030 03 0000 410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</si>
  <si>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</si>
  <si>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000 1 14 02033 03 0000 410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</si>
  <si>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</si>
  <si>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>000 1 17 01000 00 0000 180</t>
  </si>
  <si>
    <t>Невыясненные поступления</t>
  </si>
  <si>
    <t>000 1 17 01030 03 0000 180</t>
  </si>
  <si>
    <t>Невыясненные поступления, зачисляемые в местные бюджеты</t>
  </si>
  <si>
    <t>000 2 02 04000 00 0000 151</t>
  </si>
  <si>
    <t>000 2 02 04100 00 0000 151</t>
  </si>
  <si>
    <t>000 2 02 04120 03 0000 151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</si>
  <si>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</si>
  <si>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</si>
  <si>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местные бюджеты</t>
  </si>
  <si>
    <t>на выплату ежемесячного денежного поощрения сотрудникам милиции общественной безопасности</t>
  </si>
  <si>
    <t>000 1 03 02010 01 0000 110</t>
  </si>
  <si>
    <t>000 1 03 02011 01 0000 110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</si>
  <si>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</si>
  <si>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000 1 11 05015 03 0000 120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</si>
  <si>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</si>
  <si>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на компенсацию расходов бюджетов муниципальных образований МО на мероприятия, связанные с обеспечением функционирования жилищно-коммунального хозяйства и социально-культурной сферы и на возмещение расходов бюджетов муниципальных образований МО по содержанию, приобретению оборудования и ремонту объектов жилищно-коммунального хозяйства</t>
  </si>
  <si>
    <t>000 2 02 01100 00 0000 151</t>
  </si>
  <si>
    <t>Прочие дотации</t>
  </si>
  <si>
    <t>000 2 02 01102 03 0000 151</t>
  </si>
  <si>
    <t>Прочие дотации местным бюджетам</t>
  </si>
  <si>
    <t>дотации бюджетам муниципальных образований МО на содержание объектов жилищно-коммунального хозяйства и социально-культурной сферы, переданных в ведение органов местного самоуправления, в части подготовки объектов жилищно-коммунального хозяйства и социально-культурной сферы к осенне-зимнему периоду 2005-2006 года</t>
  </si>
  <si>
    <t>на частичное возмещение расходов бюджетов муниципальных образований МО в соответствии с нормативными правовыми актами МО и нормативными правовыми актами органов местного самоуправления муниципальных образований МО на оплату труда работников учреждений бюджетной сферы</t>
  </si>
  <si>
    <t>на компенсацию расходов по подготовке объектов социальной сферы и жилищно-коммунального хозяйства муниципальных образований МО к осенне-зимнему периоду 2005/2006 года</t>
  </si>
  <si>
    <t>000 1 06 02020 02 0000 110</t>
  </si>
  <si>
    <t>Налог на имущество организаций по имуществу, входящему в Единую систему газоснабжения</t>
  </si>
  <si>
    <t>Назначено</t>
  </si>
  <si>
    <t>Исполнено</t>
  </si>
  <si>
    <t>Процент исполнения</t>
  </si>
  <si>
    <t>(тыс. руб.)</t>
  </si>
  <si>
    <t>в том числе передаваемая в целевой бюджетный фонд "Экологический фонд г. Фрязино"</t>
  </si>
  <si>
    <t>в том числе:</t>
  </si>
  <si>
    <t>передаваемые в целевой бюджетный фонд "Правопорядок"</t>
  </si>
  <si>
    <t>передаваемые в целевой бюджетный фонд "Благоустройство г. Фрязино"</t>
  </si>
  <si>
    <t>в том числе передаваемые в целевой бюджетный инвестиционный фонд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</si>
  <si>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</si>
  <si>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на возмещение расходов бюджетов муниципальных образований Мо на капитальное строительство объектов муниципальной собственности на капитальные вложения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</si>
  <si>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( доходы от сдачи в аренду имущества, находящегося, в оперативном управлении Отдела образования)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</si>
  <si>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(прочие доходы от сдачи в аренду имущества)</t>
  </si>
  <si>
    <t>бол. 150,0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</si>
  <si>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</si>
  <si>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физ. лиц с доходов, полученных в виде процентов по облигациям с ипотечным покрытием.,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</si>
  <si>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</si>
  <si>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к отчету об исполнении бюджета города Фрязино за 2005 год</t>
  </si>
  <si>
    <t>Исполнение городского бюджета за 2005 год по доходам</t>
  </si>
  <si>
    <t>Приложение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</si>
</sst>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</numFmts>
  <fonts count="6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 wrapText="1"/>
    </xf>
    <xf numFmtId="172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172" fontId="2" fillId="2" borderId="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72" fontId="1" fillId="2" borderId="2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wrapText="1"/>
    </xf>
    <xf numFmtId="172" fontId="0" fillId="0" borderId="1" xfId="0" applyNumberFormat="1" applyFont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B1">
      <selection activeCell="B5" sqref="B5:B6"/>
    </sheetView>
  </sheetViews>
  <sheetFormatPr defaultColWidth="9.00390625" defaultRowHeight="12.75"/>
  <cols>
    <col min="1" max="1" width="30.00390625" style="0" customWidth="1"/>
    <col min="2" max="2" width="70.125" style="0" customWidth="1"/>
    <col min="3" max="3" width="15.375" style="0" customWidth="1"/>
    <col min="4" max="4" width="15.875" style="0" customWidth="1"/>
    <col min="5" max="5" width="13.50390625" style="0" customWidth="1"/>
    <col min="6" max="6" width="10.00390625" style="0" bestFit="1" customWidth="1"/>
  </cols>
  <sheetData>
    <row r="1" spans="4:5" ht="48" customHeight="1">
      <c r="D1" s="37" t="s">
        <v>236</v>
      </c>
      <c r="E1" s="37"/>
    </row>
    <row r="2" spans="4:5" ht="36" customHeight="1">
      <c r="D2" s="38" t="s">
        <v>234</v>
      </c>
      <c r="E2" s="38"/>
    </row>
    <row r="3" ht="33.75" customHeight="1">
      <c r="B3" s="5" t="s">
        <v>235</v>
      </c>
    </row>
    <row r="4" ht="12.75">
      <c r="E4" t="s">
        <v>220</v>
      </c>
    </row>
    <row r="5" spans="1:5" ht="30.75" customHeight="1">
      <c r="A5" s="34" t="s">
        <v>14</v>
      </c>
      <c r="B5" s="34" t="s">
        <v>0</v>
      </c>
      <c r="C5" s="34" t="s">
        <v>217</v>
      </c>
      <c r="D5" s="39" t="s">
        <v>218</v>
      </c>
      <c r="E5" s="39" t="s">
        <v>219</v>
      </c>
    </row>
    <row r="6" spans="1:5" ht="14.25" customHeight="1">
      <c r="A6" s="35"/>
      <c r="B6" s="35"/>
      <c r="C6" s="36"/>
      <c r="D6" s="39"/>
      <c r="E6" s="39"/>
    </row>
    <row r="7" spans="1:5" ht="27" customHeight="1">
      <c r="A7" s="16" t="s">
        <v>15</v>
      </c>
      <c r="B7" s="17" t="s">
        <v>16</v>
      </c>
      <c r="C7" s="18">
        <f>C8+C20+C25+C30+C41+C51+C65+C68+C71+C77+C87+C38</f>
        <v>245166.80000000002</v>
      </c>
      <c r="D7" s="18">
        <f>D8+D20+D25+D30+D41+D51+D65+D68+D71+D77+D87+D38</f>
        <v>220576.29999999996</v>
      </c>
      <c r="E7" s="24">
        <f aca="true" t="shared" si="0" ref="E7:E12">D7/C7*100</f>
        <v>89.96988988721147</v>
      </c>
    </row>
    <row r="8" spans="1:5" ht="25.5" customHeight="1">
      <c r="A8" s="20" t="s">
        <v>18</v>
      </c>
      <c r="B8" s="21" t="s">
        <v>17</v>
      </c>
      <c r="C8" s="24">
        <f>C9+C12</f>
        <v>143114</v>
      </c>
      <c r="D8" s="24">
        <f>D9+D12</f>
        <v>126027.79999999999</v>
      </c>
      <c r="E8" s="24">
        <f t="shared" si="0"/>
        <v>88.06112609528067</v>
      </c>
    </row>
    <row r="9" spans="1:5" ht="12.75">
      <c r="A9" s="1" t="s">
        <v>19</v>
      </c>
      <c r="B9" s="2" t="s">
        <v>1</v>
      </c>
      <c r="C9" s="14">
        <f>C10</f>
        <v>61566</v>
      </c>
      <c r="D9" s="13">
        <f>D10</f>
        <v>54386.1</v>
      </c>
      <c r="E9" s="15">
        <f t="shared" si="0"/>
        <v>88.33788129811909</v>
      </c>
    </row>
    <row r="10" spans="1:5" ht="25.5">
      <c r="A10" s="1" t="s">
        <v>20</v>
      </c>
      <c r="B10" s="3" t="s">
        <v>21</v>
      </c>
      <c r="C10" s="14">
        <f>C11</f>
        <v>61566</v>
      </c>
      <c r="D10" s="13">
        <f>D11</f>
        <v>54386.1</v>
      </c>
      <c r="E10" s="15">
        <f t="shared" si="0"/>
        <v>88.33788129811909</v>
      </c>
    </row>
    <row r="11" spans="1:5" ht="12.75">
      <c r="A11" s="1" t="s">
        <v>22</v>
      </c>
      <c r="B11" s="2" t="s">
        <v>23</v>
      </c>
      <c r="C11" s="14">
        <v>61566</v>
      </c>
      <c r="D11" s="13">
        <v>54386.1</v>
      </c>
      <c r="E11" s="15">
        <f t="shared" si="0"/>
        <v>88.33788129811909</v>
      </c>
    </row>
    <row r="12" spans="1:5" ht="12.75">
      <c r="A12" s="1" t="s">
        <v>26</v>
      </c>
      <c r="B12" s="2" t="s">
        <v>2</v>
      </c>
      <c r="C12" s="14">
        <f>C14</f>
        <v>81548</v>
      </c>
      <c r="D12" s="13">
        <f>D14+D13+D17+D18+D19</f>
        <v>71641.7</v>
      </c>
      <c r="E12" s="15">
        <f t="shared" si="0"/>
        <v>87.85218521606906</v>
      </c>
    </row>
    <row r="13" spans="1:5" ht="25.5">
      <c r="A13" s="1" t="s">
        <v>142</v>
      </c>
      <c r="B13" s="3" t="s">
        <v>143</v>
      </c>
      <c r="C13" s="14"/>
      <c r="D13" s="13">
        <v>3305.9</v>
      </c>
      <c r="E13" s="15"/>
    </row>
    <row r="14" spans="1:5" ht="25.5">
      <c r="A14" s="1" t="s">
        <v>27</v>
      </c>
      <c r="B14" s="3" t="s">
        <v>130</v>
      </c>
      <c r="C14" s="14">
        <f>C15</f>
        <v>81548</v>
      </c>
      <c r="D14" s="13">
        <f>D15+D16</f>
        <v>68054</v>
      </c>
      <c r="E14" s="15">
        <f>D14/C14*100</f>
        <v>83.45269043998627</v>
      </c>
    </row>
    <row r="15" spans="1:5" ht="63.75">
      <c r="A15" s="1" t="s">
        <v>131</v>
      </c>
      <c r="B15" s="3" t="s">
        <v>231</v>
      </c>
      <c r="C15" s="14">
        <v>81548</v>
      </c>
      <c r="D15" s="13">
        <v>67843</v>
      </c>
      <c r="E15" s="15">
        <f>D15/C15*100</f>
        <v>83.19394712316672</v>
      </c>
    </row>
    <row r="16" spans="1:5" ht="51">
      <c r="A16" s="1" t="s">
        <v>144</v>
      </c>
      <c r="B16" s="3" t="s">
        <v>165</v>
      </c>
      <c r="C16" s="7"/>
      <c r="D16" s="13">
        <v>211</v>
      </c>
      <c r="E16" s="15"/>
    </row>
    <row r="17" spans="1:5" ht="25.5">
      <c r="A17" s="1" t="s">
        <v>145</v>
      </c>
      <c r="B17" s="3" t="s">
        <v>146</v>
      </c>
      <c r="C17" s="7"/>
      <c r="D17" s="13">
        <v>26.3</v>
      </c>
      <c r="E17" s="15"/>
    </row>
    <row r="18" spans="1:5" ht="51">
      <c r="A18" s="1" t="s">
        <v>147</v>
      </c>
      <c r="B18" s="3" t="s">
        <v>148</v>
      </c>
      <c r="C18" s="7"/>
      <c r="D18" s="13">
        <v>54.4</v>
      </c>
      <c r="E18" s="15"/>
    </row>
    <row r="19" spans="1:5" ht="76.5">
      <c r="A19" s="1" t="s">
        <v>149</v>
      </c>
      <c r="B19" s="3" t="s">
        <v>232</v>
      </c>
      <c r="C19" s="7"/>
      <c r="D19" s="13">
        <v>201.1</v>
      </c>
      <c r="E19" s="15"/>
    </row>
    <row r="20" spans="1:5" ht="29.25" customHeight="1">
      <c r="A20" s="20" t="s">
        <v>150</v>
      </c>
      <c r="B20" s="22" t="s">
        <v>151</v>
      </c>
      <c r="C20" s="19"/>
      <c r="D20" s="24">
        <f>D21</f>
        <v>6</v>
      </c>
      <c r="E20" s="15"/>
    </row>
    <row r="21" spans="1:5" ht="25.5">
      <c r="A21" s="1" t="s">
        <v>152</v>
      </c>
      <c r="B21" s="3" t="s">
        <v>153</v>
      </c>
      <c r="C21" s="7"/>
      <c r="D21" s="13">
        <f>D24+D22</f>
        <v>6</v>
      </c>
      <c r="E21" s="15"/>
    </row>
    <row r="22" spans="1:5" ht="38.25">
      <c r="A22" s="1" t="s">
        <v>202</v>
      </c>
      <c r="B22" s="3" t="s">
        <v>226</v>
      </c>
      <c r="C22" s="7"/>
      <c r="D22" s="13">
        <f>D23</f>
        <v>4.9</v>
      </c>
      <c r="E22" s="15"/>
    </row>
    <row r="23" spans="1:5" ht="25.5">
      <c r="A23" s="1" t="s">
        <v>203</v>
      </c>
      <c r="B23" s="3" t="s">
        <v>204</v>
      </c>
      <c r="C23" s="7"/>
      <c r="D23" s="13">
        <v>4.9</v>
      </c>
      <c r="E23" s="15"/>
    </row>
    <row r="24" spans="1:5" ht="25.5">
      <c r="A24" s="1" t="s">
        <v>154</v>
      </c>
      <c r="B24" s="3" t="s">
        <v>155</v>
      </c>
      <c r="C24" s="7"/>
      <c r="D24" s="13">
        <v>1.1</v>
      </c>
      <c r="E24" s="15"/>
    </row>
    <row r="25" spans="1:5" ht="12.75">
      <c r="A25" s="20" t="s">
        <v>28</v>
      </c>
      <c r="B25" s="22" t="s">
        <v>29</v>
      </c>
      <c r="C25" s="24">
        <f>C26+C29</f>
        <v>12696</v>
      </c>
      <c r="D25" s="24">
        <f>D26+D29</f>
        <v>11861.6</v>
      </c>
      <c r="E25" s="24">
        <f aca="true" t="shared" si="1" ref="E25:E37">D25/C25*100</f>
        <v>93.42785129174544</v>
      </c>
    </row>
    <row r="26" spans="1:5" ht="25.5">
      <c r="A26" s="1" t="s">
        <v>30</v>
      </c>
      <c r="B26" s="3" t="s">
        <v>31</v>
      </c>
      <c r="C26" s="14">
        <f>C27+C28</f>
        <v>5000</v>
      </c>
      <c r="D26" s="13">
        <f>D27+D28</f>
        <v>5086</v>
      </c>
      <c r="E26" s="15">
        <f t="shared" si="1"/>
        <v>101.72000000000001</v>
      </c>
    </row>
    <row r="27" spans="1:5" ht="25.5">
      <c r="A27" s="1" t="s">
        <v>32</v>
      </c>
      <c r="B27" s="3" t="s">
        <v>33</v>
      </c>
      <c r="C27" s="14">
        <v>3350</v>
      </c>
      <c r="D27" s="13">
        <v>3447.1</v>
      </c>
      <c r="E27" s="15">
        <f t="shared" si="1"/>
        <v>102.89850746268657</v>
      </c>
    </row>
    <row r="28" spans="1:5" ht="31.5" customHeight="1">
      <c r="A28" s="1" t="s">
        <v>34</v>
      </c>
      <c r="B28" s="3" t="s">
        <v>35</v>
      </c>
      <c r="C28" s="14">
        <v>1650</v>
      </c>
      <c r="D28" s="13">
        <v>1638.9</v>
      </c>
      <c r="E28" s="15">
        <f t="shared" si="1"/>
        <v>99.32727272727273</v>
      </c>
    </row>
    <row r="29" spans="1:5" ht="12.75">
      <c r="A29" s="1" t="s">
        <v>83</v>
      </c>
      <c r="B29" s="3" t="s">
        <v>84</v>
      </c>
      <c r="C29" s="14">
        <v>7696</v>
      </c>
      <c r="D29" s="13">
        <v>6775.6</v>
      </c>
      <c r="E29" s="15">
        <f t="shared" si="1"/>
        <v>88.04054054054055</v>
      </c>
    </row>
    <row r="30" spans="1:5" ht="12.75">
      <c r="A30" s="20" t="s">
        <v>37</v>
      </c>
      <c r="B30" s="22" t="s">
        <v>36</v>
      </c>
      <c r="C30" s="24">
        <f>C31+C32+C35+C37</f>
        <v>42351</v>
      </c>
      <c r="D30" s="24">
        <f>D31+D32+D35+D37</f>
        <v>36445.4</v>
      </c>
      <c r="E30" s="24">
        <f t="shared" si="1"/>
        <v>86.05558310311446</v>
      </c>
    </row>
    <row r="31" spans="1:5" ht="12.75">
      <c r="A31" s="8" t="s">
        <v>38</v>
      </c>
      <c r="B31" s="4" t="s">
        <v>4</v>
      </c>
      <c r="C31" s="14">
        <v>3130</v>
      </c>
      <c r="D31" s="13">
        <v>1573.9</v>
      </c>
      <c r="E31" s="15">
        <f t="shared" si="1"/>
        <v>50.28434504792333</v>
      </c>
    </row>
    <row r="32" spans="1:5" ht="12.75">
      <c r="A32" s="8" t="s">
        <v>39</v>
      </c>
      <c r="B32" s="4" t="s">
        <v>9</v>
      </c>
      <c r="C32" s="14">
        <f>C33</f>
        <v>7801</v>
      </c>
      <c r="D32" s="13">
        <f>D33+D34</f>
        <v>7196.3</v>
      </c>
      <c r="E32" s="15">
        <f t="shared" si="1"/>
        <v>92.24842968850147</v>
      </c>
    </row>
    <row r="33" spans="1:5" ht="25.5">
      <c r="A33" s="8" t="s">
        <v>40</v>
      </c>
      <c r="B33" s="4" t="s">
        <v>41</v>
      </c>
      <c r="C33" s="14">
        <v>7801</v>
      </c>
      <c r="D33" s="13">
        <v>7196.1</v>
      </c>
      <c r="E33" s="15">
        <f t="shared" si="1"/>
        <v>92.24586591462634</v>
      </c>
    </row>
    <row r="34" spans="1:5" ht="25.5">
      <c r="A34" s="8" t="s">
        <v>215</v>
      </c>
      <c r="B34" s="4" t="s">
        <v>216</v>
      </c>
      <c r="C34" s="14"/>
      <c r="D34" s="13">
        <v>0.2</v>
      </c>
      <c r="E34" s="15"/>
    </row>
    <row r="35" spans="1:5" ht="12.75">
      <c r="A35" s="1" t="s">
        <v>42</v>
      </c>
      <c r="B35" s="2" t="s">
        <v>3</v>
      </c>
      <c r="C35" s="14">
        <f>C36</f>
        <v>3670</v>
      </c>
      <c r="D35" s="13">
        <f>D36</f>
        <v>3968.8</v>
      </c>
      <c r="E35" s="15">
        <f t="shared" si="1"/>
        <v>108.141689373297</v>
      </c>
    </row>
    <row r="36" spans="1:5" ht="12.75">
      <c r="A36" s="1" t="s">
        <v>132</v>
      </c>
      <c r="B36" s="2" t="s">
        <v>141</v>
      </c>
      <c r="C36" s="14">
        <v>3670</v>
      </c>
      <c r="D36" s="13">
        <v>3968.8</v>
      </c>
      <c r="E36" s="15">
        <f t="shared" si="1"/>
        <v>108.141689373297</v>
      </c>
    </row>
    <row r="37" spans="1:5" ht="15.75" customHeight="1">
      <c r="A37" s="1" t="s">
        <v>43</v>
      </c>
      <c r="B37" s="4" t="s">
        <v>44</v>
      </c>
      <c r="C37" s="14">
        <v>27750</v>
      </c>
      <c r="D37" s="13">
        <v>23706.4</v>
      </c>
      <c r="E37" s="15">
        <f t="shared" si="1"/>
        <v>85.42846846846848</v>
      </c>
    </row>
    <row r="38" spans="1:5" ht="15.75" customHeight="1">
      <c r="A38" s="26" t="s">
        <v>172</v>
      </c>
      <c r="B38" s="27" t="s">
        <v>173</v>
      </c>
      <c r="C38" s="28">
        <f>C39</f>
        <v>0</v>
      </c>
      <c r="D38" s="28">
        <f>D39</f>
        <v>0.3</v>
      </c>
      <c r="E38" s="15"/>
    </row>
    <row r="39" spans="1:5" ht="33" customHeight="1">
      <c r="A39" s="1" t="s">
        <v>174</v>
      </c>
      <c r="B39" s="4" t="s">
        <v>175</v>
      </c>
      <c r="C39" s="14">
        <f>C40</f>
        <v>0</v>
      </c>
      <c r="D39" s="14">
        <f>D40</f>
        <v>0.3</v>
      </c>
      <c r="E39" s="15"/>
    </row>
    <row r="40" spans="1:5" ht="21" customHeight="1">
      <c r="A40" s="1" t="s">
        <v>176</v>
      </c>
      <c r="B40" s="4" t="s">
        <v>177</v>
      </c>
      <c r="C40" s="14"/>
      <c r="D40" s="13">
        <v>0.3</v>
      </c>
      <c r="E40" s="15"/>
    </row>
    <row r="41" spans="1:5" ht="30" customHeight="1">
      <c r="A41" s="20" t="s">
        <v>45</v>
      </c>
      <c r="B41" s="22" t="s">
        <v>133</v>
      </c>
      <c r="C41" s="24">
        <f>C42+C48+C50+C45+C43</f>
        <v>1193</v>
      </c>
      <c r="D41" s="24">
        <f>D42+D43+D45+D47</f>
        <v>-612.1999999999998</v>
      </c>
      <c r="E41" s="24"/>
    </row>
    <row r="42" spans="1:5" ht="39" customHeight="1">
      <c r="A42" s="1" t="s">
        <v>24</v>
      </c>
      <c r="B42" s="3" t="s">
        <v>25</v>
      </c>
      <c r="C42" s="14">
        <v>0</v>
      </c>
      <c r="D42" s="13">
        <v>-2297.6</v>
      </c>
      <c r="E42" s="15"/>
    </row>
    <row r="43" spans="1:5" ht="18" customHeight="1">
      <c r="A43" s="1" t="s">
        <v>156</v>
      </c>
      <c r="B43" s="3" t="s">
        <v>36</v>
      </c>
      <c r="C43" s="14">
        <f>C44</f>
        <v>1000</v>
      </c>
      <c r="D43" s="13">
        <f>D44</f>
        <v>1130</v>
      </c>
      <c r="E43" s="15">
        <f>D43/C43*100</f>
        <v>112.99999999999999</v>
      </c>
    </row>
    <row r="44" spans="1:5" ht="15.75" customHeight="1">
      <c r="A44" s="1" t="s">
        <v>157</v>
      </c>
      <c r="B44" s="3" t="s">
        <v>158</v>
      </c>
      <c r="C44" s="14">
        <v>1000</v>
      </c>
      <c r="D44" s="13">
        <v>1130</v>
      </c>
      <c r="E44" s="15">
        <f>D44/C44*100</f>
        <v>112.99999999999999</v>
      </c>
    </row>
    <row r="45" spans="1:5" ht="28.5" customHeight="1">
      <c r="A45" s="1" t="s">
        <v>178</v>
      </c>
      <c r="B45" s="3" t="s">
        <v>179</v>
      </c>
      <c r="C45" s="14">
        <f>C46</f>
        <v>0</v>
      </c>
      <c r="D45" s="14">
        <f>D46</f>
        <v>-67.8</v>
      </c>
      <c r="E45" s="15"/>
    </row>
    <row r="46" spans="1:5" ht="15.75" customHeight="1">
      <c r="A46" s="1" t="s">
        <v>180</v>
      </c>
      <c r="B46" s="3" t="s">
        <v>181</v>
      </c>
      <c r="C46" s="14"/>
      <c r="D46" s="13">
        <v>-67.8</v>
      </c>
      <c r="E46" s="15"/>
    </row>
    <row r="47" spans="1:5" ht="21.75" customHeight="1">
      <c r="A47" s="1" t="s">
        <v>118</v>
      </c>
      <c r="B47" s="3" t="s">
        <v>119</v>
      </c>
      <c r="C47" s="14">
        <f>C48+C50</f>
        <v>193</v>
      </c>
      <c r="D47" s="13">
        <f>D48+D50+D49</f>
        <v>623.2</v>
      </c>
      <c r="E47" s="31" t="s">
        <v>230</v>
      </c>
    </row>
    <row r="48" spans="1:5" ht="21.75" customHeight="1">
      <c r="A48" s="1" t="s">
        <v>46</v>
      </c>
      <c r="B48" s="3" t="s">
        <v>5</v>
      </c>
      <c r="C48" s="14">
        <v>153</v>
      </c>
      <c r="D48" s="13">
        <v>157.6</v>
      </c>
      <c r="E48" s="15">
        <f>D48/C48*100</f>
        <v>103.00653594771241</v>
      </c>
    </row>
    <row r="49" spans="1:5" ht="41.25" customHeight="1">
      <c r="A49" s="1" t="s">
        <v>159</v>
      </c>
      <c r="B49" s="3" t="s">
        <v>233</v>
      </c>
      <c r="C49" s="7"/>
      <c r="D49" s="13">
        <v>12.5</v>
      </c>
      <c r="E49" s="15"/>
    </row>
    <row r="50" spans="1:5" ht="25.5" customHeight="1">
      <c r="A50" s="1" t="s">
        <v>47</v>
      </c>
      <c r="B50" s="3" t="s">
        <v>6</v>
      </c>
      <c r="C50" s="14">
        <v>40</v>
      </c>
      <c r="D50" s="13">
        <v>453.1</v>
      </c>
      <c r="E50" s="31" t="s">
        <v>230</v>
      </c>
    </row>
    <row r="51" spans="1:5" ht="25.5">
      <c r="A51" s="20" t="s">
        <v>48</v>
      </c>
      <c r="B51" s="22" t="s">
        <v>49</v>
      </c>
      <c r="C51" s="24">
        <f>C53+C55+C58+C62</f>
        <v>30625.1</v>
      </c>
      <c r="D51" s="24">
        <f>D53+D55+D58+D62</f>
        <v>33527.7</v>
      </c>
      <c r="E51" s="24">
        <f aca="true" t="shared" si="2" ref="E51:E56">D51/C51*100</f>
        <v>109.47784660294985</v>
      </c>
    </row>
    <row r="52" spans="1:5" ht="12.75">
      <c r="A52" s="9" t="s">
        <v>114</v>
      </c>
      <c r="B52" s="10" t="s">
        <v>115</v>
      </c>
      <c r="C52" s="15">
        <f>C53</f>
        <v>22</v>
      </c>
      <c r="D52" s="13">
        <f>D53</f>
        <v>1.5</v>
      </c>
      <c r="E52" s="15">
        <f t="shared" si="2"/>
        <v>6.8181818181818175</v>
      </c>
    </row>
    <row r="53" spans="1:5" ht="27.75" customHeight="1">
      <c r="A53" s="1" t="s">
        <v>50</v>
      </c>
      <c r="B53" s="3" t="s">
        <v>51</v>
      </c>
      <c r="C53" s="14">
        <v>22</v>
      </c>
      <c r="D53" s="13">
        <v>1.5</v>
      </c>
      <c r="E53" s="15">
        <f t="shared" si="2"/>
        <v>6.8181818181818175</v>
      </c>
    </row>
    <row r="54" spans="1:5" ht="27.75" customHeight="1">
      <c r="A54" s="1" t="s">
        <v>116</v>
      </c>
      <c r="B54" s="3" t="s">
        <v>117</v>
      </c>
      <c r="C54" s="14">
        <f>C55+C58</f>
        <v>30216.1</v>
      </c>
      <c r="D54" s="13">
        <f>D55+D58</f>
        <v>33434.2</v>
      </c>
      <c r="E54" s="15">
        <f t="shared" si="2"/>
        <v>110.65028246530824</v>
      </c>
    </row>
    <row r="55" spans="1:5" ht="59.25" customHeight="1">
      <c r="A55" s="1" t="s">
        <v>52</v>
      </c>
      <c r="B55" s="3" t="s">
        <v>113</v>
      </c>
      <c r="C55" s="14">
        <v>15671</v>
      </c>
      <c r="D55" s="13">
        <f>D56+D57</f>
        <v>17776.5</v>
      </c>
      <c r="E55" s="15">
        <f t="shared" si="2"/>
        <v>113.43564545976645</v>
      </c>
    </row>
    <row r="56" spans="1:5" ht="38.25">
      <c r="A56" s="1" t="s">
        <v>134</v>
      </c>
      <c r="B56" s="3" t="s">
        <v>53</v>
      </c>
      <c r="C56" s="14">
        <v>15671</v>
      </c>
      <c r="D56" s="13">
        <v>17428</v>
      </c>
      <c r="E56" s="15">
        <f t="shared" si="2"/>
        <v>111.21179248293025</v>
      </c>
    </row>
    <row r="57" spans="1:5" ht="63.75">
      <c r="A57" s="1" t="s">
        <v>205</v>
      </c>
      <c r="B57" s="3" t="s">
        <v>206</v>
      </c>
      <c r="C57" s="14"/>
      <c r="D57" s="13">
        <v>348.5</v>
      </c>
      <c r="E57" s="15"/>
    </row>
    <row r="58" spans="1:5" ht="76.5">
      <c r="A58" s="1" t="s">
        <v>54</v>
      </c>
      <c r="B58" s="3" t="s">
        <v>55</v>
      </c>
      <c r="C58" s="14">
        <f>C59</f>
        <v>14545.1</v>
      </c>
      <c r="D58" s="13">
        <f>D59</f>
        <v>15657.699999999999</v>
      </c>
      <c r="E58" s="15">
        <f aca="true" t="shared" si="3" ref="E58:E76">D58/C58*100</f>
        <v>107.64931145196664</v>
      </c>
    </row>
    <row r="59" spans="1:5" ht="51">
      <c r="A59" s="1" t="s">
        <v>56</v>
      </c>
      <c r="B59" s="3" t="s">
        <v>57</v>
      </c>
      <c r="C59" s="14">
        <f>C60+C61</f>
        <v>14545.1</v>
      </c>
      <c r="D59" s="13">
        <f>D60+D61</f>
        <v>15657.699999999999</v>
      </c>
      <c r="E59" s="15">
        <f t="shared" si="3"/>
        <v>107.64931145196664</v>
      </c>
    </row>
    <row r="60" spans="1:5" ht="63.75">
      <c r="A60" s="1" t="s">
        <v>160</v>
      </c>
      <c r="B60" s="3" t="s">
        <v>228</v>
      </c>
      <c r="C60" s="30">
        <v>437.1</v>
      </c>
      <c r="D60" s="13">
        <v>531.8</v>
      </c>
      <c r="E60" s="15">
        <f t="shared" si="3"/>
        <v>121.66552276366961</v>
      </c>
    </row>
    <row r="61" spans="1:5" ht="51">
      <c r="A61" s="1" t="s">
        <v>161</v>
      </c>
      <c r="B61" s="3" t="s">
        <v>229</v>
      </c>
      <c r="C61" s="14">
        <v>14108</v>
      </c>
      <c r="D61" s="13">
        <v>15125.9</v>
      </c>
      <c r="E61" s="15">
        <f t="shared" si="3"/>
        <v>107.21505528777998</v>
      </c>
    </row>
    <row r="62" spans="1:5" ht="26.25" customHeight="1">
      <c r="A62" s="1" t="s">
        <v>58</v>
      </c>
      <c r="B62" s="3" t="s">
        <v>59</v>
      </c>
      <c r="C62" s="14">
        <v>387</v>
      </c>
      <c r="D62" s="13">
        <f>D63</f>
        <v>92</v>
      </c>
      <c r="E62" s="15">
        <f t="shared" si="3"/>
        <v>23.772609819121445</v>
      </c>
    </row>
    <row r="63" spans="1:5" ht="38.25">
      <c r="A63" s="1" t="s">
        <v>60</v>
      </c>
      <c r="B63" s="3" t="s">
        <v>61</v>
      </c>
      <c r="C63" s="14">
        <v>387</v>
      </c>
      <c r="D63" s="13">
        <f>D64</f>
        <v>92</v>
      </c>
      <c r="E63" s="15">
        <f t="shared" si="3"/>
        <v>23.772609819121445</v>
      </c>
    </row>
    <row r="64" spans="1:5" ht="38.25">
      <c r="A64" s="1" t="s">
        <v>62</v>
      </c>
      <c r="B64" s="3" t="s">
        <v>63</v>
      </c>
      <c r="C64" s="14">
        <v>387</v>
      </c>
      <c r="D64" s="13">
        <v>92</v>
      </c>
      <c r="E64" s="15">
        <f t="shared" si="3"/>
        <v>23.772609819121445</v>
      </c>
    </row>
    <row r="65" spans="1:5" ht="12.75">
      <c r="A65" s="20" t="s">
        <v>64</v>
      </c>
      <c r="B65" s="22" t="s">
        <v>65</v>
      </c>
      <c r="C65" s="24">
        <f>C66</f>
        <v>600</v>
      </c>
      <c r="D65" s="24">
        <f>D66</f>
        <v>1529.3</v>
      </c>
      <c r="E65" s="32" t="s">
        <v>230</v>
      </c>
    </row>
    <row r="66" spans="1:5" ht="12.75">
      <c r="A66" s="1" t="s">
        <v>66</v>
      </c>
      <c r="B66" s="3" t="s">
        <v>10</v>
      </c>
      <c r="C66" s="14">
        <v>600</v>
      </c>
      <c r="D66" s="13">
        <v>1529.3</v>
      </c>
      <c r="E66" s="31" t="s">
        <v>230</v>
      </c>
    </row>
    <row r="67" spans="1:5" ht="25.5">
      <c r="A67" s="1"/>
      <c r="B67" s="3" t="s">
        <v>221</v>
      </c>
      <c r="C67" s="14">
        <v>600</v>
      </c>
      <c r="D67" s="13">
        <v>1529.3</v>
      </c>
      <c r="E67" s="31" t="s">
        <v>230</v>
      </c>
    </row>
    <row r="68" spans="1:5" ht="28.5" customHeight="1">
      <c r="A68" s="20" t="s">
        <v>67</v>
      </c>
      <c r="B68" s="22" t="s">
        <v>68</v>
      </c>
      <c r="C68" s="24">
        <f>C69</f>
        <v>360</v>
      </c>
      <c r="D68" s="24">
        <f>D69</f>
        <v>535.7</v>
      </c>
      <c r="E68" s="24">
        <f t="shared" si="3"/>
        <v>148.80555555555557</v>
      </c>
    </row>
    <row r="69" spans="1:5" ht="25.5">
      <c r="A69" s="1" t="s">
        <v>69</v>
      </c>
      <c r="B69" s="3" t="s">
        <v>70</v>
      </c>
      <c r="C69" s="14">
        <f>C70</f>
        <v>360</v>
      </c>
      <c r="D69" s="13">
        <f>D70</f>
        <v>535.7</v>
      </c>
      <c r="E69" s="15">
        <f t="shared" si="3"/>
        <v>148.80555555555557</v>
      </c>
    </row>
    <row r="70" spans="1:5" ht="25.5">
      <c r="A70" s="1" t="s">
        <v>71</v>
      </c>
      <c r="B70" s="3" t="s">
        <v>72</v>
      </c>
      <c r="C70" s="14">
        <v>360</v>
      </c>
      <c r="D70" s="13">
        <v>535.7</v>
      </c>
      <c r="E70" s="15">
        <f t="shared" si="3"/>
        <v>148.80555555555557</v>
      </c>
    </row>
    <row r="71" spans="1:5" ht="27" customHeight="1">
      <c r="A71" s="20" t="s">
        <v>73</v>
      </c>
      <c r="B71" s="22" t="s">
        <v>74</v>
      </c>
      <c r="C71" s="24">
        <f>C72+C74</f>
        <v>10223.5</v>
      </c>
      <c r="D71" s="24">
        <f>D72+D74</f>
        <v>6534.4</v>
      </c>
      <c r="E71" s="24">
        <f t="shared" si="3"/>
        <v>63.91548882476646</v>
      </c>
    </row>
    <row r="72" spans="1:5" ht="12.75">
      <c r="A72" s="1" t="s">
        <v>75</v>
      </c>
      <c r="B72" s="3" t="s">
        <v>7</v>
      </c>
      <c r="C72" s="14">
        <f>C73</f>
        <v>3430</v>
      </c>
      <c r="D72" s="13">
        <f>D73</f>
        <v>3683.4</v>
      </c>
      <c r="E72" s="15">
        <f t="shared" si="3"/>
        <v>107.38775510204081</v>
      </c>
    </row>
    <row r="73" spans="1:5" ht="12.75">
      <c r="A73" s="1" t="s">
        <v>76</v>
      </c>
      <c r="B73" s="3" t="s">
        <v>77</v>
      </c>
      <c r="C73" s="14">
        <v>3430</v>
      </c>
      <c r="D73" s="13">
        <v>3683.4</v>
      </c>
      <c r="E73" s="15">
        <f t="shared" si="3"/>
        <v>107.38775510204081</v>
      </c>
    </row>
    <row r="74" spans="1:5" ht="25.5">
      <c r="A74" s="1" t="s">
        <v>185</v>
      </c>
      <c r="B74" s="3" t="s">
        <v>186</v>
      </c>
      <c r="C74" s="14">
        <f>C75</f>
        <v>6793.5</v>
      </c>
      <c r="D74" s="14">
        <f>D75</f>
        <v>2851</v>
      </c>
      <c r="E74" s="15">
        <f t="shared" si="3"/>
        <v>41.966585706925734</v>
      </c>
    </row>
    <row r="75" spans="1:5" ht="38.25">
      <c r="A75" s="1" t="s">
        <v>187</v>
      </c>
      <c r="B75" s="3" t="s">
        <v>188</v>
      </c>
      <c r="C75" s="14">
        <f>C76</f>
        <v>6793.5</v>
      </c>
      <c r="D75" s="14">
        <f>D76</f>
        <v>2851</v>
      </c>
      <c r="E75" s="15">
        <f t="shared" si="3"/>
        <v>41.966585706925734</v>
      </c>
    </row>
    <row r="76" spans="1:5" ht="38.25">
      <c r="A76" s="1" t="s">
        <v>189</v>
      </c>
      <c r="B76" s="3" t="s">
        <v>190</v>
      </c>
      <c r="C76" s="14">
        <v>6793.5</v>
      </c>
      <c r="D76" s="13">
        <v>2851</v>
      </c>
      <c r="E76" s="15">
        <f t="shared" si="3"/>
        <v>41.966585706925734</v>
      </c>
    </row>
    <row r="77" spans="1:5" ht="28.5" customHeight="1">
      <c r="A77" s="20" t="s">
        <v>78</v>
      </c>
      <c r="B77" s="22" t="s">
        <v>79</v>
      </c>
      <c r="C77" s="24">
        <f>C82+C78+C81</f>
        <v>2034</v>
      </c>
      <c r="D77" s="24">
        <f>D82+D78+D81</f>
        <v>3415.9</v>
      </c>
      <c r="E77" s="33" t="s">
        <v>230</v>
      </c>
    </row>
    <row r="78" spans="1:10" ht="28.5" customHeight="1">
      <c r="A78" s="9" t="s">
        <v>166</v>
      </c>
      <c r="B78" s="10" t="s">
        <v>167</v>
      </c>
      <c r="C78" s="15">
        <f>C79</f>
        <v>0</v>
      </c>
      <c r="D78" s="15">
        <f>D79+D80</f>
        <v>24.400000000000002</v>
      </c>
      <c r="E78" s="15"/>
      <c r="F78" s="25"/>
      <c r="G78" s="25"/>
      <c r="H78" s="25"/>
      <c r="I78" s="25"/>
      <c r="J78" s="25"/>
    </row>
    <row r="79" spans="1:10" ht="46.5" customHeight="1">
      <c r="A79" s="9" t="s">
        <v>168</v>
      </c>
      <c r="B79" s="10" t="s">
        <v>169</v>
      </c>
      <c r="C79" s="15"/>
      <c r="D79" s="15">
        <v>24.3</v>
      </c>
      <c r="E79" s="15"/>
      <c r="F79" s="25"/>
      <c r="G79" s="25"/>
      <c r="H79" s="25"/>
      <c r="I79" s="25"/>
      <c r="J79" s="25"/>
    </row>
    <row r="80" spans="1:10" ht="46.5" customHeight="1">
      <c r="A80" s="9" t="s">
        <v>183</v>
      </c>
      <c r="B80" s="10" t="s">
        <v>184</v>
      </c>
      <c r="C80" s="15"/>
      <c r="D80" s="15">
        <v>0.1</v>
      </c>
      <c r="E80" s="15"/>
      <c r="F80" s="25"/>
      <c r="G80" s="25"/>
      <c r="H80" s="25"/>
      <c r="I80" s="25"/>
      <c r="J80" s="25"/>
    </row>
    <row r="81" spans="1:5" ht="44.25" customHeight="1">
      <c r="A81" s="9" t="s">
        <v>162</v>
      </c>
      <c r="B81" s="10" t="s">
        <v>163</v>
      </c>
      <c r="C81" s="11"/>
      <c r="D81" s="15">
        <v>509.6</v>
      </c>
      <c r="E81" s="15"/>
    </row>
    <row r="82" spans="1:5" ht="28.5" customHeight="1">
      <c r="A82" s="1" t="s">
        <v>80</v>
      </c>
      <c r="B82" s="3" t="s">
        <v>81</v>
      </c>
      <c r="C82" s="14">
        <f>C83</f>
        <v>2034</v>
      </c>
      <c r="D82" s="13">
        <f>D83</f>
        <v>2881.9</v>
      </c>
      <c r="E82" s="15">
        <f>D82/C82*100</f>
        <v>141.68633235004918</v>
      </c>
    </row>
    <row r="83" spans="1:5" ht="29.25" customHeight="1">
      <c r="A83" s="1" t="s">
        <v>82</v>
      </c>
      <c r="B83" s="6" t="s">
        <v>135</v>
      </c>
      <c r="C83" s="14">
        <v>2034</v>
      </c>
      <c r="D83" s="13">
        <v>2881.9</v>
      </c>
      <c r="E83" s="15">
        <f>D83/C83*100</f>
        <v>141.68633235004918</v>
      </c>
    </row>
    <row r="84" spans="1:5" ht="13.5" customHeight="1">
      <c r="A84" s="1"/>
      <c r="B84" s="6" t="s">
        <v>222</v>
      </c>
      <c r="C84" s="14"/>
      <c r="D84" s="13"/>
      <c r="E84" s="15"/>
    </row>
    <row r="85" spans="1:5" ht="29.25" customHeight="1">
      <c r="A85" s="1"/>
      <c r="B85" s="6" t="s">
        <v>223</v>
      </c>
      <c r="C85" s="14">
        <v>757</v>
      </c>
      <c r="D85" s="13">
        <v>1738.9</v>
      </c>
      <c r="E85" s="31" t="s">
        <v>230</v>
      </c>
    </row>
    <row r="86" spans="1:5" ht="29.25" customHeight="1">
      <c r="A86" s="1"/>
      <c r="B86" s="6" t="s">
        <v>224</v>
      </c>
      <c r="C86" s="14">
        <v>468</v>
      </c>
      <c r="D86" s="13">
        <v>825.1</v>
      </c>
      <c r="E86" s="31" t="s">
        <v>230</v>
      </c>
    </row>
    <row r="87" spans="1:5" ht="24" customHeight="1">
      <c r="A87" s="20" t="s">
        <v>101</v>
      </c>
      <c r="B87" s="22" t="s">
        <v>102</v>
      </c>
      <c r="C87" s="24">
        <f>C90</f>
        <v>1970.2</v>
      </c>
      <c r="D87" s="24">
        <f>D90+D88</f>
        <v>1304.4</v>
      </c>
      <c r="E87" s="24">
        <f>D87/C87*100</f>
        <v>66.20647649984774</v>
      </c>
    </row>
    <row r="88" spans="1:5" ht="24" customHeight="1">
      <c r="A88" s="9" t="s">
        <v>191</v>
      </c>
      <c r="B88" s="10" t="s">
        <v>192</v>
      </c>
      <c r="C88" s="24"/>
      <c r="D88" s="15">
        <f>D89</f>
        <v>19.4</v>
      </c>
      <c r="E88" s="24"/>
    </row>
    <row r="89" spans="1:5" ht="24" customHeight="1">
      <c r="A89" s="9" t="s">
        <v>193</v>
      </c>
      <c r="B89" s="10" t="s">
        <v>194</v>
      </c>
      <c r="C89" s="24"/>
      <c r="D89" s="15">
        <v>19.4</v>
      </c>
      <c r="E89" s="24"/>
    </row>
    <row r="90" spans="1:5" ht="18.75" customHeight="1">
      <c r="A90" s="1" t="s">
        <v>103</v>
      </c>
      <c r="B90" s="3" t="s">
        <v>102</v>
      </c>
      <c r="C90" s="14">
        <f>C91</f>
        <v>1970.2</v>
      </c>
      <c r="D90" s="13">
        <f>D91</f>
        <v>1285</v>
      </c>
      <c r="E90" s="15">
        <f aca="true" t="shared" si="4" ref="E90:E102">D90/C90*100</f>
        <v>65.22180489290427</v>
      </c>
    </row>
    <row r="91" spans="1:5" ht="24" customHeight="1">
      <c r="A91" s="1" t="s">
        <v>104</v>
      </c>
      <c r="B91" s="3" t="s">
        <v>129</v>
      </c>
      <c r="C91" s="14">
        <v>1970.2</v>
      </c>
      <c r="D91" s="13">
        <v>1285</v>
      </c>
      <c r="E91" s="15">
        <f t="shared" si="4"/>
        <v>65.22180489290427</v>
      </c>
    </row>
    <row r="92" spans="1:5" ht="24" customHeight="1">
      <c r="A92" s="1"/>
      <c r="B92" s="3" t="s">
        <v>225</v>
      </c>
      <c r="C92" s="14">
        <v>1970.2</v>
      </c>
      <c r="D92" s="13">
        <v>1037.3</v>
      </c>
      <c r="E92" s="15">
        <v>52.6</v>
      </c>
    </row>
    <row r="93" spans="1:5" ht="26.25" customHeight="1">
      <c r="A93" s="20" t="s">
        <v>85</v>
      </c>
      <c r="B93" s="22" t="s">
        <v>105</v>
      </c>
      <c r="C93" s="24">
        <f>C94</f>
        <v>315459</v>
      </c>
      <c r="D93" s="24">
        <f>D94</f>
        <v>314723.60000000003</v>
      </c>
      <c r="E93" s="24">
        <f t="shared" si="4"/>
        <v>99.76687937259676</v>
      </c>
    </row>
    <row r="94" spans="1:5" ht="41.25" customHeight="1">
      <c r="A94" s="20" t="s">
        <v>88</v>
      </c>
      <c r="B94" s="22" t="s">
        <v>89</v>
      </c>
      <c r="C94" s="24">
        <f>C95+C101+C111+C113</f>
        <v>315459</v>
      </c>
      <c r="D94" s="24">
        <f>D95+D101+D111+D113</f>
        <v>314723.60000000003</v>
      </c>
      <c r="E94" s="24">
        <f t="shared" si="4"/>
        <v>99.76687937259676</v>
      </c>
    </row>
    <row r="95" spans="1:5" ht="25.5">
      <c r="A95" s="1" t="s">
        <v>86</v>
      </c>
      <c r="B95" s="4" t="s">
        <v>87</v>
      </c>
      <c r="C95" s="14">
        <f>C96+C98</f>
        <v>2748</v>
      </c>
      <c r="D95" s="13">
        <f>D96+D98</f>
        <v>2748</v>
      </c>
      <c r="E95" s="15">
        <f t="shared" si="4"/>
        <v>100</v>
      </c>
    </row>
    <row r="96" spans="1:5" ht="38.25">
      <c r="A96" s="1" t="s">
        <v>136</v>
      </c>
      <c r="B96" s="4" t="s">
        <v>91</v>
      </c>
      <c r="C96" s="14">
        <f>C97</f>
        <v>107</v>
      </c>
      <c r="D96" s="13">
        <f>D97</f>
        <v>107</v>
      </c>
      <c r="E96" s="15">
        <f t="shared" si="4"/>
        <v>100</v>
      </c>
    </row>
    <row r="97" spans="1:5" ht="38.25">
      <c r="A97" s="1" t="s">
        <v>90</v>
      </c>
      <c r="B97" s="4" t="s">
        <v>137</v>
      </c>
      <c r="C97" s="14">
        <v>107</v>
      </c>
      <c r="D97" s="13">
        <v>107</v>
      </c>
      <c r="E97" s="15">
        <f t="shared" si="4"/>
        <v>100</v>
      </c>
    </row>
    <row r="98" spans="1:5" ht="12.75">
      <c r="A98" s="1" t="s">
        <v>208</v>
      </c>
      <c r="B98" s="4" t="s">
        <v>209</v>
      </c>
      <c r="C98" s="14">
        <f>C99</f>
        <v>2641</v>
      </c>
      <c r="D98" s="13">
        <f>D99</f>
        <v>2641</v>
      </c>
      <c r="E98" s="15">
        <f t="shared" si="4"/>
        <v>100</v>
      </c>
    </row>
    <row r="99" spans="1:5" ht="12.75">
      <c r="A99" s="1" t="s">
        <v>210</v>
      </c>
      <c r="B99" s="4" t="s">
        <v>211</v>
      </c>
      <c r="C99" s="14">
        <f>C100</f>
        <v>2641</v>
      </c>
      <c r="D99" s="13">
        <f>D100</f>
        <v>2641</v>
      </c>
      <c r="E99" s="15">
        <f t="shared" si="4"/>
        <v>100</v>
      </c>
    </row>
    <row r="100" spans="1:5" ht="76.5">
      <c r="A100" s="1"/>
      <c r="B100" s="4" t="s">
        <v>212</v>
      </c>
      <c r="C100" s="14">
        <v>2641</v>
      </c>
      <c r="D100" s="13">
        <v>2641</v>
      </c>
      <c r="E100" s="15">
        <f t="shared" si="4"/>
        <v>100</v>
      </c>
    </row>
    <row r="101" spans="1:5" ht="30" customHeight="1">
      <c r="A101" s="1" t="s">
        <v>92</v>
      </c>
      <c r="B101" s="4" t="s">
        <v>93</v>
      </c>
      <c r="C101" s="14">
        <f>C103+C102</f>
        <v>210637</v>
      </c>
      <c r="D101" s="14">
        <f>D103+D102</f>
        <v>209977.40000000002</v>
      </c>
      <c r="E101" s="15">
        <f t="shared" si="4"/>
        <v>99.68685463617504</v>
      </c>
    </row>
    <row r="102" spans="1:5" ht="30" customHeight="1">
      <c r="A102" s="1" t="s">
        <v>170</v>
      </c>
      <c r="B102" s="4" t="s">
        <v>182</v>
      </c>
      <c r="C102" s="14">
        <v>83580</v>
      </c>
      <c r="D102" s="14">
        <v>83580</v>
      </c>
      <c r="E102" s="15">
        <f t="shared" si="4"/>
        <v>100</v>
      </c>
    </row>
    <row r="103" spans="1:5" ht="21.75" customHeight="1">
      <c r="A103" s="1" t="s">
        <v>94</v>
      </c>
      <c r="B103" s="4" t="s">
        <v>95</v>
      </c>
      <c r="C103" s="14">
        <f>C104</f>
        <v>127057</v>
      </c>
      <c r="D103" s="14">
        <f>D104</f>
        <v>126397.40000000001</v>
      </c>
      <c r="E103" s="15">
        <f aca="true" t="shared" si="5" ref="E103:E126">D103/C103*100</f>
        <v>99.48086291979192</v>
      </c>
    </row>
    <row r="104" spans="1:5" ht="18.75" customHeight="1">
      <c r="A104" s="1" t="s">
        <v>96</v>
      </c>
      <c r="B104" s="4" t="s">
        <v>97</v>
      </c>
      <c r="C104" s="14">
        <f>C106+C107+C108+C105+C109+C110</f>
        <v>127057</v>
      </c>
      <c r="D104" s="14">
        <f>D106+D107+D108+D105+D109+D110</f>
        <v>126397.40000000001</v>
      </c>
      <c r="E104" s="15">
        <f t="shared" si="5"/>
        <v>99.48086291979192</v>
      </c>
    </row>
    <row r="105" spans="1:5" ht="33" customHeight="1">
      <c r="A105" s="1"/>
      <c r="B105" s="4" t="s">
        <v>140</v>
      </c>
      <c r="C105" s="14">
        <v>35498</v>
      </c>
      <c r="D105" s="14">
        <v>35491.1</v>
      </c>
      <c r="E105" s="15">
        <f t="shared" si="5"/>
        <v>99.98056228519916</v>
      </c>
    </row>
    <row r="106" spans="1:5" ht="25.5">
      <c r="A106" s="1"/>
      <c r="B106" s="3" t="s">
        <v>11</v>
      </c>
      <c r="C106" s="14">
        <v>90</v>
      </c>
      <c r="D106" s="13">
        <v>18</v>
      </c>
      <c r="E106" s="15">
        <f t="shared" si="5"/>
        <v>20</v>
      </c>
    </row>
    <row r="107" spans="1:5" ht="25.5">
      <c r="A107" s="1"/>
      <c r="B107" s="3" t="s">
        <v>12</v>
      </c>
      <c r="C107" s="14">
        <v>25182</v>
      </c>
      <c r="D107" s="13">
        <v>24709.1</v>
      </c>
      <c r="E107" s="15">
        <f t="shared" si="5"/>
        <v>98.12207132078467</v>
      </c>
    </row>
    <row r="108" spans="1:5" ht="38.25">
      <c r="A108" s="1"/>
      <c r="B108" s="3" t="s">
        <v>13</v>
      </c>
      <c r="C108" s="14">
        <v>64658</v>
      </c>
      <c r="D108" s="13">
        <v>64658</v>
      </c>
      <c r="E108" s="15">
        <f t="shared" si="5"/>
        <v>100</v>
      </c>
    </row>
    <row r="109" spans="1:5" ht="38.25">
      <c r="A109" s="1"/>
      <c r="B109" s="3" t="s">
        <v>164</v>
      </c>
      <c r="C109" s="14">
        <v>1351</v>
      </c>
      <c r="D109" s="13">
        <v>1276.9</v>
      </c>
      <c r="E109" s="15">
        <f t="shared" si="5"/>
        <v>94.51517394522575</v>
      </c>
    </row>
    <row r="110" spans="1:5" ht="25.5">
      <c r="A110" s="1"/>
      <c r="B110" s="29" t="s">
        <v>201</v>
      </c>
      <c r="C110" s="14">
        <v>278</v>
      </c>
      <c r="D110" s="13">
        <v>244.3</v>
      </c>
      <c r="E110" s="15">
        <f t="shared" si="5"/>
        <v>87.87769784172662</v>
      </c>
    </row>
    <row r="111" spans="1:5" ht="38.25">
      <c r="A111" s="1" t="s">
        <v>98</v>
      </c>
      <c r="B111" s="3" t="s">
        <v>138</v>
      </c>
      <c r="C111" s="14">
        <f>C112</f>
        <v>32258</v>
      </c>
      <c r="D111" s="13">
        <f>D112</f>
        <v>32258</v>
      </c>
      <c r="E111" s="15">
        <f t="shared" si="5"/>
        <v>100</v>
      </c>
    </row>
    <row r="112" spans="1:5" ht="38.25">
      <c r="A112" s="1" t="s">
        <v>99</v>
      </c>
      <c r="B112" s="3" t="s">
        <v>100</v>
      </c>
      <c r="C112" s="14">
        <v>32258</v>
      </c>
      <c r="D112" s="14">
        <v>32258</v>
      </c>
      <c r="E112" s="15">
        <f t="shared" si="5"/>
        <v>100</v>
      </c>
    </row>
    <row r="113" spans="1:5" ht="25.5">
      <c r="A113" s="1" t="s">
        <v>195</v>
      </c>
      <c r="B113" s="3" t="s">
        <v>198</v>
      </c>
      <c r="C113" s="14">
        <f>C114</f>
        <v>69816</v>
      </c>
      <c r="D113" s="13">
        <f>D114</f>
        <v>69740.2</v>
      </c>
      <c r="E113" s="15">
        <f t="shared" si="5"/>
        <v>99.89142889881974</v>
      </c>
    </row>
    <row r="114" spans="1:5" ht="12.75">
      <c r="A114" s="1" t="s">
        <v>196</v>
      </c>
      <c r="B114" s="3" t="s">
        <v>199</v>
      </c>
      <c r="C114" s="14">
        <f>C115</f>
        <v>69816</v>
      </c>
      <c r="D114" s="13">
        <f>D115</f>
        <v>69740.2</v>
      </c>
      <c r="E114" s="15">
        <f t="shared" si="5"/>
        <v>99.89142889881974</v>
      </c>
    </row>
    <row r="115" spans="1:5" ht="12.75">
      <c r="A115" s="1" t="s">
        <v>197</v>
      </c>
      <c r="B115" s="3" t="s">
        <v>200</v>
      </c>
      <c r="C115" s="14">
        <f>C116+C117+C118+C119+C120</f>
        <v>69816</v>
      </c>
      <c r="D115" s="13">
        <f>D116+D117+D118+D119+D120</f>
        <v>69740.2</v>
      </c>
      <c r="E115" s="15">
        <f t="shared" si="5"/>
        <v>99.89142889881974</v>
      </c>
    </row>
    <row r="116" spans="1:5" ht="38.25">
      <c r="A116" s="1"/>
      <c r="B116" s="3" t="s">
        <v>171</v>
      </c>
      <c r="C116" s="14">
        <v>8200</v>
      </c>
      <c r="D116" s="13">
        <v>8146.7</v>
      </c>
      <c r="E116" s="15">
        <f t="shared" si="5"/>
        <v>99.35</v>
      </c>
    </row>
    <row r="117" spans="1:5" ht="76.5">
      <c r="A117" s="1"/>
      <c r="B117" s="3" t="s">
        <v>207</v>
      </c>
      <c r="C117" s="14">
        <v>32280</v>
      </c>
      <c r="D117" s="13">
        <v>32280</v>
      </c>
      <c r="E117" s="15">
        <f t="shared" si="5"/>
        <v>100</v>
      </c>
    </row>
    <row r="118" spans="1:5" ht="63.75">
      <c r="A118" s="1"/>
      <c r="B118" s="3" t="s">
        <v>213</v>
      </c>
      <c r="C118" s="14">
        <v>3236</v>
      </c>
      <c r="D118" s="13">
        <v>3236</v>
      </c>
      <c r="E118" s="15">
        <f t="shared" si="5"/>
        <v>100</v>
      </c>
    </row>
    <row r="119" spans="1:5" ht="38.25">
      <c r="A119" s="1"/>
      <c r="B119" s="3" t="s">
        <v>214</v>
      </c>
      <c r="C119" s="14">
        <v>3700</v>
      </c>
      <c r="D119" s="13">
        <v>3677.5</v>
      </c>
      <c r="E119" s="15">
        <f t="shared" si="5"/>
        <v>99.39189189189189</v>
      </c>
    </row>
    <row r="120" spans="1:5" ht="38.25">
      <c r="A120" s="1"/>
      <c r="B120" s="3" t="s">
        <v>227</v>
      </c>
      <c r="C120" s="14">
        <v>22400</v>
      </c>
      <c r="D120" s="13">
        <v>22400</v>
      </c>
      <c r="E120" s="15">
        <f t="shared" si="5"/>
        <v>100</v>
      </c>
    </row>
    <row r="121" spans="1:6" ht="30" customHeight="1">
      <c r="A121" s="2"/>
      <c r="B121" s="22" t="s">
        <v>128</v>
      </c>
      <c r="C121" s="24">
        <f>C93+C7</f>
        <v>560625.8</v>
      </c>
      <c r="D121" s="24">
        <f>D93+D7</f>
        <v>535299.9</v>
      </c>
      <c r="E121" s="24">
        <f t="shared" si="5"/>
        <v>95.48256608953778</v>
      </c>
      <c r="F121" s="12"/>
    </row>
    <row r="122" spans="1:5" ht="33.75" customHeight="1">
      <c r="A122" s="20" t="s">
        <v>106</v>
      </c>
      <c r="B122" s="22" t="s">
        <v>107</v>
      </c>
      <c r="C122" s="24">
        <f aca="true" t="shared" si="6" ref="C122:D124">C123</f>
        <v>28314</v>
      </c>
      <c r="D122" s="24">
        <f t="shared" si="6"/>
        <v>32884.7</v>
      </c>
      <c r="E122" s="24">
        <f t="shared" si="5"/>
        <v>116.14289750653386</v>
      </c>
    </row>
    <row r="123" spans="1:5" ht="27.75" customHeight="1">
      <c r="A123" s="20" t="s">
        <v>108</v>
      </c>
      <c r="B123" s="22" t="s">
        <v>109</v>
      </c>
      <c r="C123" s="24">
        <f t="shared" si="6"/>
        <v>28314</v>
      </c>
      <c r="D123" s="24">
        <f t="shared" si="6"/>
        <v>32884.7</v>
      </c>
      <c r="E123" s="24">
        <f t="shared" si="5"/>
        <v>116.14289750653386</v>
      </c>
    </row>
    <row r="124" spans="1:5" ht="13.5" customHeight="1">
      <c r="A124" s="1" t="s">
        <v>110</v>
      </c>
      <c r="B124" s="4" t="s">
        <v>111</v>
      </c>
      <c r="C124" s="14">
        <f t="shared" si="6"/>
        <v>28314</v>
      </c>
      <c r="D124" s="13">
        <f t="shared" si="6"/>
        <v>32884.7</v>
      </c>
      <c r="E124" s="15">
        <f t="shared" si="5"/>
        <v>116.14289750653386</v>
      </c>
    </row>
    <row r="125" spans="1:5" ht="33" customHeight="1">
      <c r="A125" s="1" t="s">
        <v>112</v>
      </c>
      <c r="B125" s="4" t="s">
        <v>139</v>
      </c>
      <c r="C125" s="14">
        <v>28314</v>
      </c>
      <c r="D125" s="13">
        <v>32884.7</v>
      </c>
      <c r="E125" s="15">
        <f t="shared" si="5"/>
        <v>116.14289750653386</v>
      </c>
    </row>
    <row r="126" spans="1:6" ht="28.5" customHeight="1">
      <c r="A126" s="23"/>
      <c r="B126" s="22" t="s">
        <v>8</v>
      </c>
      <c r="C126" s="24">
        <f>C122+C121</f>
        <v>588939.8</v>
      </c>
      <c r="D126" s="24">
        <f>D122+D93+D7</f>
        <v>568184.6</v>
      </c>
      <c r="E126" s="24">
        <f t="shared" si="5"/>
        <v>96.47583674935876</v>
      </c>
      <c r="F126" s="12"/>
    </row>
    <row r="127" spans="4:5" ht="12.75">
      <c r="D127" s="12"/>
      <c r="E127" s="12"/>
    </row>
    <row r="128" spans="4:5" ht="12.75">
      <c r="D128" s="12"/>
      <c r="E128" s="12"/>
    </row>
    <row r="129" spans="4:5" ht="12.75">
      <c r="D129" s="12"/>
      <c r="E129" s="12"/>
    </row>
    <row r="130" spans="4:5" ht="12.75">
      <c r="D130" s="12"/>
      <c r="E130" s="12"/>
    </row>
    <row r="131" spans="4:5" ht="12.75">
      <c r="D131" s="12"/>
      <c r="E131" s="12"/>
    </row>
  </sheetData>
  <mergeCells count="7">
    <mergeCell ref="A5:A6"/>
    <mergeCell ref="C5:C6"/>
    <mergeCell ref="B5:B6"/>
    <mergeCell ref="D1:E1"/>
    <mergeCell ref="D2:E2"/>
    <mergeCell ref="D5:D6"/>
    <mergeCell ref="E5:E6"/>
  </mergeCells>
  <printOptions/>
  <pageMargins left="0.7874015748031497" right="0.1968503937007874" top="0.1968503937007874" bottom="0.1968503937007874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"/>
  <sheetViews>
    <sheetView workbookViewId="0" topLeftCell="A1">
      <selection activeCell="A8" sqref="A8:C12"/>
    </sheetView>
  </sheetViews>
  <sheetFormatPr defaultColWidth="9.00390625" defaultRowHeight="12.75"/>
  <sheetData>
    <row r="4" spans="1:20" ht="12.75">
      <c r="A4" s="40" t="s">
        <v>120</v>
      </c>
      <c r="B4" s="40"/>
      <c r="C4" s="40"/>
      <c r="D4" s="1" t="s">
        <v>121</v>
      </c>
      <c r="E4" s="40" t="s">
        <v>122</v>
      </c>
      <c r="F4" s="40"/>
      <c r="G4" s="40" t="s">
        <v>123</v>
      </c>
      <c r="H4" s="40"/>
      <c r="I4" s="40" t="s">
        <v>124</v>
      </c>
      <c r="J4" s="40"/>
      <c r="K4" s="40"/>
      <c r="L4" s="40" t="s">
        <v>125</v>
      </c>
      <c r="M4" s="40"/>
      <c r="N4" s="40" t="s">
        <v>126</v>
      </c>
      <c r="O4" s="40"/>
      <c r="P4" s="40"/>
      <c r="Q4" s="40"/>
      <c r="R4" s="40" t="s">
        <v>127</v>
      </c>
      <c r="S4" s="40"/>
      <c r="T4" s="40"/>
    </row>
    <row r="5" spans="1:20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</row>
  </sheetData>
  <mergeCells count="7">
    <mergeCell ref="L4:M4"/>
    <mergeCell ref="N4:Q4"/>
    <mergeCell ref="R4:T4"/>
    <mergeCell ref="A4:C4"/>
    <mergeCell ref="E4:F4"/>
    <mergeCell ref="G4:H4"/>
    <mergeCell ref="I4:K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Ioaae ainaioiaia</dc:creator>
  <cp:keywords/>
  <dc:description/>
  <cp:lastModifiedBy>Profi</cp:lastModifiedBy>
  <cp:lastPrinted>2006-03-21T12:06:51Z</cp:lastPrinted>
  <dcterms:created xsi:type="dcterms:W3CDTF">2003-02-17T15:31:14Z</dcterms:created>
  <dcterms:modified xsi:type="dcterms:W3CDTF">2006-03-21T12:06:58Z</dcterms:modified>
  <cp:category/>
  <cp:version/>
  <cp:contentType/>
  <cp:contentStatus/>
</cp:coreProperties>
</file>